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hidePivotFieldList="1"/>
  <mc:AlternateContent xmlns:mc="http://schemas.openxmlformats.org/markup-compatibility/2006">
    <mc:Choice Requires="x15">
      <x15ac:absPath xmlns:x15ac="http://schemas.microsoft.com/office/spreadsheetml/2010/11/ac" url="C:\ROHAIZA\SURAT MEMO\2023\ARAHAN PENYEDIAAN LAPORAN PERBEZAAN BAKI ASET TAK ALIH - BULANAN DAN SUKUAN\"/>
    </mc:Choice>
  </mc:AlternateContent>
  <xr:revisionPtr revIDLastSave="0" documentId="13_ncr:1_{35EFDC7D-0C47-4819-AF3E-55103D8F1E6D}" xr6:coauthVersionLast="46" xr6:coauthVersionMax="46" xr10:uidLastSave="{00000000-0000-0000-0000-000000000000}"/>
  <bookViews>
    <workbookView xWindow="-110" yWindow="-110" windowWidth="19420" windowHeight="10420" tabRatio="895" xr2:uid="{00000000-000D-0000-FFFF-FFFF00000000}"/>
  </bookViews>
  <sheets>
    <sheet name="W1_LDI" sheetId="7" r:id="rId1"/>
    <sheet name="W2_LBA" sheetId="1" r:id="rId2"/>
    <sheet name="W3_PATA" sheetId="11" r:id="rId3"/>
    <sheet name="W4_PATA vs IGFMAS" sheetId="13" r:id="rId4"/>
    <sheet name="W5_IGFMAS vs PATA" sheetId="8" r:id="rId5"/>
    <sheet name="W6_RESULT" sheetId="9" r:id="rId6"/>
    <sheet name="LAMPIRAN B3-B-A2(i) ( UPF PTJ)" sheetId="21" r:id="rId7"/>
    <sheet name="LAMPIRAN B3-B-A2(ii) (UPF PTJ)" sheetId="22" r:id="rId8"/>
    <sheet name="LAMPIRAN B3-B-A1 (UPF PTJ)" sheetId="20" r:id="rId9"/>
    <sheet name="PIVOT_LBA" sheetId="28" r:id="rId10"/>
    <sheet name="LAMPIRAN B3-C-A1 (UKEW PTJ)" sheetId="24" r:id="rId11"/>
  </sheets>
  <externalReferences>
    <externalReference r:id="rId12"/>
  </externalReferences>
  <definedNames>
    <definedName name="_xlnm._FilterDatabase" localSheetId="6" hidden="1">'LAMPIRAN B3-B-A2(i) ( UPF PTJ)'!$C$10:$R$10</definedName>
    <definedName name="_xlnm._FilterDatabase" localSheetId="7" hidden="1">'LAMPIRAN B3-B-A2(ii) (UPF PTJ)'!$C$10:$R$10</definedName>
    <definedName name="_xlnm._FilterDatabase" localSheetId="1" hidden="1">W2_LBA!$A$1:$AJ$131</definedName>
    <definedName name="_xlnm._FilterDatabase" localSheetId="2" hidden="1">W3_PATA!$A$1:$G$211</definedName>
    <definedName name="_xlnm._FilterDatabase" localSheetId="3">'W4_PATA vs IGFMAS'!$A$3:$I$303</definedName>
    <definedName name="_xlnm._FilterDatabase" localSheetId="4" hidden="1">'W5_IGFMAS vs PATA'!$A$3:$P$303</definedName>
    <definedName name="Klik_di_sini" localSheetId="10">#REF!</definedName>
    <definedName name="Klik_di_sini">#REF!</definedName>
    <definedName name="_xlnm.Print_Area" localSheetId="8">'LAMPIRAN B3-B-A1 (UPF PTJ)'!$A$1:$M$57</definedName>
    <definedName name="_xlnm.Print_Area" localSheetId="10">'LAMPIRAN B3-C-A1 (UKEW PTJ)'!$A$1:$J$69</definedName>
    <definedName name="_xlnm.Print_Area" localSheetId="3">'W4_PATA vs IGFMAS'!$A$1:$K$308</definedName>
    <definedName name="_xlnm.Print_Area" localSheetId="4">'W5_IGFMAS vs PATA'!$A$1:$P$308</definedName>
    <definedName name="_xlnm.Print_Area" localSheetId="5">W6_RESULT!$A$1:$L$46</definedName>
    <definedName name="_xlnm.Print_Titles" localSheetId="6">'LAMPIRAN B3-B-A2(i) ( UPF PTJ)'!$8:$10</definedName>
    <definedName name="_xlnm.Print_Titles" localSheetId="7">'LAMPIRAN B3-B-A2(ii) (UPF PTJ)'!$8:$10</definedName>
    <definedName name="_xlnm.Print_Titles" localSheetId="3">'W4_PATA vs IGFMAS'!$2:$3</definedName>
    <definedName name="_xlnm.Print_Titles" localSheetId="4">'W5_IGFMAS vs PATA'!$2:$3</definedName>
    <definedName name="Sumber_VPN">#NAME?</definedName>
    <definedName name="Usia_guna_aset_berlainan" localSheetId="10">'[1]Laporan Perubahan Kelas Aset'!#REF!</definedName>
    <definedName name="Usia_guna_aset_berlainan">'[1]Laporan Perubahan Kelas Aset'!#REF!</definedName>
  </definedNames>
  <calcPr calcId="181029"/>
  <pivotCaches>
    <pivotCache cacheId="0" r:id="rId13"/>
  </pivotCaches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2" i="1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229" i="8"/>
  <c r="D230" i="8"/>
  <c r="D231" i="8"/>
  <c r="D232" i="8"/>
  <c r="D233" i="8"/>
  <c r="D234" i="8"/>
  <c r="D235" i="8"/>
  <c r="D236" i="8"/>
  <c r="D237" i="8"/>
  <c r="D238" i="8"/>
  <c r="D239" i="8"/>
  <c r="D240" i="8"/>
  <c r="D241" i="8"/>
  <c r="D242" i="8"/>
  <c r="D243" i="8"/>
  <c r="D244" i="8"/>
  <c r="D245" i="8"/>
  <c r="D246" i="8"/>
  <c r="D247" i="8"/>
  <c r="D248" i="8"/>
  <c r="D249" i="8"/>
  <c r="D250" i="8"/>
  <c r="D251" i="8"/>
  <c r="D252" i="8"/>
  <c r="D253" i="8"/>
  <c r="D254" i="8"/>
  <c r="D255" i="8"/>
  <c r="D256" i="8"/>
  <c r="D257" i="8"/>
  <c r="D258" i="8"/>
  <c r="D259" i="8"/>
  <c r="D260" i="8"/>
  <c r="D261" i="8"/>
  <c r="D262" i="8"/>
  <c r="D263" i="8"/>
  <c r="D264" i="8"/>
  <c r="D265" i="8"/>
  <c r="D266" i="8"/>
  <c r="D267" i="8"/>
  <c r="D268" i="8"/>
  <c r="D269" i="8"/>
  <c r="D270" i="8"/>
  <c r="D271" i="8"/>
  <c r="D272" i="8"/>
  <c r="D273" i="8"/>
  <c r="D274" i="8"/>
  <c r="D275" i="8"/>
  <c r="D276" i="8"/>
  <c r="D277" i="8"/>
  <c r="D278" i="8"/>
  <c r="D279" i="8"/>
  <c r="D280" i="8"/>
  <c r="D281" i="8"/>
  <c r="D282" i="8"/>
  <c r="D283" i="8"/>
  <c r="D284" i="8"/>
  <c r="D285" i="8"/>
  <c r="D286" i="8"/>
  <c r="D287" i="8"/>
  <c r="D288" i="8"/>
  <c r="D289" i="8"/>
  <c r="D290" i="8"/>
  <c r="D291" i="8"/>
  <c r="D292" i="8"/>
  <c r="D293" i="8"/>
  <c r="D294" i="8"/>
  <c r="D295" i="8"/>
  <c r="D296" i="8"/>
  <c r="D297" i="8"/>
  <c r="D298" i="8"/>
  <c r="D299" i="8"/>
  <c r="D300" i="8"/>
  <c r="D301" i="8"/>
  <c r="D302" i="8"/>
  <c r="D303" i="8"/>
  <c r="D4" i="8"/>
  <c r="L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L102" i="8"/>
  <c r="L103" i="8"/>
  <c r="L104" i="8"/>
  <c r="L105" i="8"/>
  <c r="L106" i="8"/>
  <c r="L107" i="8"/>
  <c r="L108" i="8"/>
  <c r="L109" i="8"/>
  <c r="L110" i="8"/>
  <c r="L111" i="8"/>
  <c r="L112" i="8"/>
  <c r="L113" i="8"/>
  <c r="L114" i="8"/>
  <c r="L115" i="8"/>
  <c r="L116" i="8"/>
  <c r="L117" i="8"/>
  <c r="L118" i="8"/>
  <c r="L119" i="8"/>
  <c r="L120" i="8"/>
  <c r="L121" i="8"/>
  <c r="L122" i="8"/>
  <c r="L123" i="8"/>
  <c r="L124" i="8"/>
  <c r="L125" i="8"/>
  <c r="L126" i="8"/>
  <c r="L127" i="8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177" i="8"/>
  <c r="L178" i="8"/>
  <c r="L179" i="8"/>
  <c r="L180" i="8"/>
  <c r="L181" i="8"/>
  <c r="L182" i="8"/>
  <c r="L183" i="8"/>
  <c r="L184" i="8"/>
  <c r="L185" i="8"/>
  <c r="L186" i="8"/>
  <c r="L187" i="8"/>
  <c r="L188" i="8"/>
  <c r="L189" i="8"/>
  <c r="L190" i="8"/>
  <c r="L191" i="8"/>
  <c r="L192" i="8"/>
  <c r="L193" i="8"/>
  <c r="L194" i="8"/>
  <c r="L195" i="8"/>
  <c r="L196" i="8"/>
  <c r="L197" i="8"/>
  <c r="L198" i="8"/>
  <c r="L199" i="8"/>
  <c r="L200" i="8"/>
  <c r="L201" i="8"/>
  <c r="L202" i="8"/>
  <c r="L203" i="8"/>
  <c r="L204" i="8"/>
  <c r="L205" i="8"/>
  <c r="L206" i="8"/>
  <c r="L207" i="8"/>
  <c r="L208" i="8"/>
  <c r="L209" i="8"/>
  <c r="L210" i="8"/>
  <c r="L211" i="8"/>
  <c r="L212" i="8"/>
  <c r="L213" i="8"/>
  <c r="L214" i="8"/>
  <c r="L215" i="8"/>
  <c r="L216" i="8"/>
  <c r="L217" i="8"/>
  <c r="L218" i="8"/>
  <c r="L219" i="8"/>
  <c r="L220" i="8"/>
  <c r="L221" i="8"/>
  <c r="L222" i="8"/>
  <c r="L223" i="8"/>
  <c r="L224" i="8"/>
  <c r="L225" i="8"/>
  <c r="L226" i="8"/>
  <c r="L227" i="8"/>
  <c r="L228" i="8"/>
  <c r="L229" i="8"/>
  <c r="L230" i="8"/>
  <c r="L231" i="8"/>
  <c r="L232" i="8"/>
  <c r="L233" i="8"/>
  <c r="L234" i="8"/>
  <c r="L235" i="8"/>
  <c r="L236" i="8"/>
  <c r="L237" i="8"/>
  <c r="L238" i="8"/>
  <c r="L239" i="8"/>
  <c r="L240" i="8"/>
  <c r="L241" i="8"/>
  <c r="L242" i="8"/>
  <c r="L243" i="8"/>
  <c r="L244" i="8"/>
  <c r="L245" i="8"/>
  <c r="L246" i="8"/>
  <c r="L247" i="8"/>
  <c r="L248" i="8"/>
  <c r="L249" i="8"/>
  <c r="L250" i="8"/>
  <c r="L251" i="8"/>
  <c r="L252" i="8"/>
  <c r="L253" i="8"/>
  <c r="L254" i="8"/>
  <c r="L255" i="8"/>
  <c r="L256" i="8"/>
  <c r="L257" i="8"/>
  <c r="L258" i="8"/>
  <c r="L259" i="8"/>
  <c r="L260" i="8"/>
  <c r="L261" i="8"/>
  <c r="L262" i="8"/>
  <c r="L263" i="8"/>
  <c r="L264" i="8"/>
  <c r="L265" i="8"/>
  <c r="L266" i="8"/>
  <c r="L267" i="8"/>
  <c r="L268" i="8"/>
  <c r="L269" i="8"/>
  <c r="L270" i="8"/>
  <c r="L271" i="8"/>
  <c r="L272" i="8"/>
  <c r="L273" i="8"/>
  <c r="L274" i="8"/>
  <c r="L275" i="8"/>
  <c r="L276" i="8"/>
  <c r="L277" i="8"/>
  <c r="L278" i="8"/>
  <c r="L279" i="8"/>
  <c r="L280" i="8"/>
  <c r="L281" i="8"/>
  <c r="L282" i="8"/>
  <c r="L283" i="8"/>
  <c r="L284" i="8"/>
  <c r="L285" i="8"/>
  <c r="L286" i="8"/>
  <c r="L287" i="8"/>
  <c r="L288" i="8"/>
  <c r="L289" i="8"/>
  <c r="L290" i="8"/>
  <c r="L291" i="8"/>
  <c r="L292" i="8"/>
  <c r="L293" i="8"/>
  <c r="L294" i="8"/>
  <c r="L295" i="8"/>
  <c r="L296" i="8"/>
  <c r="L297" i="8"/>
  <c r="L298" i="8"/>
  <c r="L299" i="8"/>
  <c r="L300" i="8"/>
  <c r="L301" i="8"/>
  <c r="L302" i="8"/>
  <c r="L303" i="8"/>
  <c r="L4" i="8"/>
  <c r="K54" i="24" l="1"/>
  <c r="A302" i="13" l="1"/>
  <c r="M7" i="22" l="1"/>
  <c r="M312" i="22"/>
  <c r="M312" i="21"/>
  <c r="M7" i="21"/>
  <c r="N310" i="21"/>
  <c r="J310" i="21"/>
  <c r="N309" i="21"/>
  <c r="J309" i="21"/>
  <c r="N308" i="21"/>
  <c r="J308" i="21"/>
  <c r="N307" i="21"/>
  <c r="J307" i="21"/>
  <c r="N306" i="21"/>
  <c r="J306" i="21"/>
  <c r="N305" i="21"/>
  <c r="J305" i="21"/>
  <c r="N304" i="21"/>
  <c r="J304" i="21"/>
  <c r="N303" i="21"/>
  <c r="J303" i="21"/>
  <c r="N302" i="21"/>
  <c r="J302" i="21"/>
  <c r="N301" i="21"/>
  <c r="J301" i="21"/>
  <c r="N300" i="21"/>
  <c r="J300" i="21"/>
  <c r="N299" i="21"/>
  <c r="J299" i="21"/>
  <c r="N298" i="21"/>
  <c r="J298" i="21"/>
  <c r="N297" i="21"/>
  <c r="J297" i="21"/>
  <c r="N296" i="21"/>
  <c r="J296" i="21"/>
  <c r="N295" i="21"/>
  <c r="J295" i="21"/>
  <c r="N294" i="21"/>
  <c r="J294" i="21"/>
  <c r="N293" i="21"/>
  <c r="J293" i="21"/>
  <c r="N292" i="21"/>
  <c r="J292" i="21"/>
  <c r="N291" i="21"/>
  <c r="J291" i="21"/>
  <c r="N290" i="21"/>
  <c r="J290" i="21"/>
  <c r="N289" i="21"/>
  <c r="J289" i="21"/>
  <c r="N288" i="21"/>
  <c r="J288" i="21"/>
  <c r="N287" i="21"/>
  <c r="J287" i="21"/>
  <c r="N286" i="21"/>
  <c r="J286" i="21"/>
  <c r="N285" i="21"/>
  <c r="J285" i="21"/>
  <c r="N284" i="21"/>
  <c r="J284" i="21"/>
  <c r="N283" i="21"/>
  <c r="J283" i="21"/>
  <c r="N282" i="21"/>
  <c r="J282" i="21"/>
  <c r="N281" i="21"/>
  <c r="J281" i="21"/>
  <c r="N280" i="21"/>
  <c r="J280" i="21"/>
  <c r="N279" i="21"/>
  <c r="J279" i="21"/>
  <c r="N278" i="21"/>
  <c r="J278" i="21"/>
  <c r="N277" i="21"/>
  <c r="J277" i="21"/>
  <c r="N276" i="21"/>
  <c r="J276" i="21"/>
  <c r="N275" i="21"/>
  <c r="J275" i="21"/>
  <c r="N274" i="21"/>
  <c r="J274" i="21"/>
  <c r="N273" i="21"/>
  <c r="J273" i="21"/>
  <c r="N272" i="21"/>
  <c r="J272" i="21"/>
  <c r="N271" i="21"/>
  <c r="J271" i="21"/>
  <c r="N270" i="21"/>
  <c r="J270" i="21"/>
  <c r="N269" i="21"/>
  <c r="J269" i="21"/>
  <c r="N268" i="21"/>
  <c r="J268" i="21"/>
  <c r="N267" i="21"/>
  <c r="J267" i="21"/>
  <c r="N266" i="21"/>
  <c r="J266" i="21"/>
  <c r="N265" i="21"/>
  <c r="J265" i="21"/>
  <c r="N264" i="21"/>
  <c r="J264" i="21"/>
  <c r="N263" i="21"/>
  <c r="J263" i="21"/>
  <c r="N262" i="21"/>
  <c r="J262" i="21"/>
  <c r="N261" i="21"/>
  <c r="J261" i="21"/>
  <c r="N260" i="21"/>
  <c r="J260" i="21"/>
  <c r="N259" i="21"/>
  <c r="J259" i="21"/>
  <c r="N258" i="21"/>
  <c r="J258" i="21"/>
  <c r="N257" i="21"/>
  <c r="J257" i="21"/>
  <c r="N256" i="21"/>
  <c r="J256" i="21"/>
  <c r="N255" i="21"/>
  <c r="J255" i="21"/>
  <c r="N254" i="21"/>
  <c r="J254" i="21"/>
  <c r="N253" i="21"/>
  <c r="J253" i="21"/>
  <c r="N252" i="21"/>
  <c r="J252" i="21"/>
  <c r="N251" i="21"/>
  <c r="J251" i="21"/>
  <c r="N250" i="21"/>
  <c r="J250" i="21"/>
  <c r="N249" i="21"/>
  <c r="J249" i="21"/>
  <c r="N248" i="21"/>
  <c r="J248" i="21"/>
  <c r="N247" i="21"/>
  <c r="J247" i="21"/>
  <c r="N246" i="21"/>
  <c r="J246" i="21"/>
  <c r="N245" i="21"/>
  <c r="J245" i="21"/>
  <c r="N244" i="21"/>
  <c r="J244" i="21"/>
  <c r="N243" i="21"/>
  <c r="J243" i="21"/>
  <c r="N242" i="21"/>
  <c r="J242" i="21"/>
  <c r="N241" i="21"/>
  <c r="J241" i="21"/>
  <c r="N240" i="21"/>
  <c r="J240" i="21"/>
  <c r="N239" i="21"/>
  <c r="J239" i="21"/>
  <c r="N238" i="21"/>
  <c r="J238" i="21"/>
  <c r="N237" i="21"/>
  <c r="J237" i="21"/>
  <c r="N236" i="21"/>
  <c r="J236" i="21"/>
  <c r="N235" i="21"/>
  <c r="J235" i="21"/>
  <c r="N234" i="21"/>
  <c r="J234" i="21"/>
  <c r="N233" i="21"/>
  <c r="J233" i="21"/>
  <c r="N232" i="21"/>
  <c r="J232" i="21"/>
  <c r="N231" i="21"/>
  <c r="J231" i="21"/>
  <c r="N230" i="21"/>
  <c r="J230" i="21"/>
  <c r="N229" i="21"/>
  <c r="J229" i="21"/>
  <c r="N228" i="21"/>
  <c r="J228" i="21"/>
  <c r="N227" i="21"/>
  <c r="J227" i="21"/>
  <c r="N226" i="21"/>
  <c r="J226" i="21"/>
  <c r="N225" i="21"/>
  <c r="J225" i="21"/>
  <c r="N224" i="21"/>
  <c r="J224" i="21"/>
  <c r="N223" i="21"/>
  <c r="J223" i="21"/>
  <c r="N222" i="21"/>
  <c r="J222" i="21"/>
  <c r="N221" i="21"/>
  <c r="J221" i="21"/>
  <c r="N220" i="21"/>
  <c r="J220" i="21"/>
  <c r="N219" i="21"/>
  <c r="J219" i="21"/>
  <c r="N218" i="21"/>
  <c r="J218" i="21"/>
  <c r="N217" i="21"/>
  <c r="J217" i="21"/>
  <c r="N216" i="21"/>
  <c r="J216" i="21"/>
  <c r="N215" i="21"/>
  <c r="J215" i="21"/>
  <c r="N214" i="21"/>
  <c r="J214" i="21"/>
  <c r="N213" i="21"/>
  <c r="J213" i="21"/>
  <c r="N212" i="21"/>
  <c r="J212" i="21"/>
  <c r="N211" i="21"/>
  <c r="J211" i="21"/>
  <c r="N210" i="21"/>
  <c r="J210" i="21"/>
  <c r="N209" i="21"/>
  <c r="J209" i="21"/>
  <c r="N208" i="21"/>
  <c r="J208" i="21"/>
  <c r="N207" i="21"/>
  <c r="J207" i="21"/>
  <c r="N206" i="21"/>
  <c r="J206" i="21"/>
  <c r="N205" i="21"/>
  <c r="J205" i="21"/>
  <c r="N204" i="21"/>
  <c r="J204" i="21"/>
  <c r="N203" i="21"/>
  <c r="J203" i="21"/>
  <c r="N202" i="21"/>
  <c r="J202" i="21"/>
  <c r="N201" i="21"/>
  <c r="J201" i="21"/>
  <c r="N200" i="21"/>
  <c r="J200" i="21"/>
  <c r="N199" i="21"/>
  <c r="J199" i="21"/>
  <c r="N198" i="21"/>
  <c r="J198" i="21"/>
  <c r="N197" i="21"/>
  <c r="J197" i="21"/>
  <c r="N196" i="21"/>
  <c r="J196" i="21"/>
  <c r="N195" i="21"/>
  <c r="J195" i="21"/>
  <c r="N194" i="21"/>
  <c r="J194" i="21"/>
  <c r="N193" i="21"/>
  <c r="J193" i="21"/>
  <c r="N192" i="21"/>
  <c r="J192" i="21"/>
  <c r="N191" i="21"/>
  <c r="J191" i="21"/>
  <c r="N190" i="21"/>
  <c r="J190" i="21"/>
  <c r="N189" i="21"/>
  <c r="J189" i="21"/>
  <c r="N188" i="21"/>
  <c r="J188" i="21"/>
  <c r="N187" i="21"/>
  <c r="J187" i="21"/>
  <c r="N186" i="21"/>
  <c r="J186" i="21"/>
  <c r="N185" i="21"/>
  <c r="J185" i="21"/>
  <c r="N184" i="21"/>
  <c r="J184" i="21"/>
  <c r="N183" i="21"/>
  <c r="J183" i="21"/>
  <c r="N182" i="21"/>
  <c r="J182" i="21"/>
  <c r="N181" i="21"/>
  <c r="J181" i="21"/>
  <c r="N180" i="21"/>
  <c r="J180" i="21"/>
  <c r="N179" i="21"/>
  <c r="J179" i="21"/>
  <c r="N178" i="21"/>
  <c r="J178" i="21"/>
  <c r="N177" i="21"/>
  <c r="J177" i="21"/>
  <c r="N176" i="21"/>
  <c r="J176" i="21"/>
  <c r="N175" i="21"/>
  <c r="J175" i="21"/>
  <c r="N174" i="21"/>
  <c r="J174" i="21"/>
  <c r="N173" i="21"/>
  <c r="J173" i="21"/>
  <c r="N172" i="21"/>
  <c r="J172" i="21"/>
  <c r="N171" i="21"/>
  <c r="J171" i="21"/>
  <c r="N170" i="21"/>
  <c r="J170" i="21"/>
  <c r="N169" i="21"/>
  <c r="J169" i="21"/>
  <c r="N168" i="21"/>
  <c r="J168" i="21"/>
  <c r="N167" i="21"/>
  <c r="J167" i="21"/>
  <c r="N166" i="21"/>
  <c r="J166" i="21"/>
  <c r="N165" i="21"/>
  <c r="J165" i="21"/>
  <c r="N164" i="21"/>
  <c r="J164" i="21"/>
  <c r="N163" i="21"/>
  <c r="J163" i="21"/>
  <c r="N162" i="21"/>
  <c r="J162" i="21"/>
  <c r="N161" i="21"/>
  <c r="J161" i="21"/>
  <c r="N160" i="21"/>
  <c r="J160" i="21"/>
  <c r="N159" i="21"/>
  <c r="J159" i="21"/>
  <c r="N158" i="21"/>
  <c r="J158" i="21"/>
  <c r="N157" i="21"/>
  <c r="J157" i="21"/>
  <c r="N156" i="21"/>
  <c r="J156" i="21"/>
  <c r="N155" i="21"/>
  <c r="J155" i="21"/>
  <c r="N154" i="21"/>
  <c r="J154" i="21"/>
  <c r="N153" i="21"/>
  <c r="J153" i="21"/>
  <c r="N152" i="21"/>
  <c r="J152" i="21"/>
  <c r="N151" i="21"/>
  <c r="J151" i="21"/>
  <c r="H48" i="24" l="1"/>
  <c r="G48" i="24" l="1"/>
  <c r="G54" i="24" s="1"/>
  <c r="B302" i="13" l="1"/>
  <c r="A303" i="13"/>
  <c r="C303" i="13" s="1"/>
  <c r="N141" i="21"/>
  <c r="N142" i="21"/>
  <c r="N143" i="21"/>
  <c r="N144" i="21"/>
  <c r="N145" i="21"/>
  <c r="N146" i="21"/>
  <c r="N147" i="21"/>
  <c r="N148" i="21"/>
  <c r="N149" i="21"/>
  <c r="N150" i="21"/>
  <c r="N12" i="21"/>
  <c r="N13" i="21"/>
  <c r="N14" i="21"/>
  <c r="N15" i="21"/>
  <c r="N16" i="21"/>
  <c r="N17" i="21"/>
  <c r="N18" i="21"/>
  <c r="N19" i="21"/>
  <c r="N20" i="21"/>
  <c r="N21" i="21"/>
  <c r="N22" i="21"/>
  <c r="N23" i="21"/>
  <c r="N24" i="21"/>
  <c r="N25" i="21"/>
  <c r="N26" i="21"/>
  <c r="N27" i="21"/>
  <c r="N28" i="21"/>
  <c r="N29" i="21"/>
  <c r="N30" i="21"/>
  <c r="N31" i="21"/>
  <c r="N32" i="21"/>
  <c r="N33" i="21"/>
  <c r="N34" i="21"/>
  <c r="N35" i="21"/>
  <c r="N36" i="21"/>
  <c r="N37" i="21"/>
  <c r="N38" i="21"/>
  <c r="N39" i="21"/>
  <c r="N40" i="21"/>
  <c r="N41" i="21"/>
  <c r="N42" i="21"/>
  <c r="N43" i="21"/>
  <c r="N44" i="21"/>
  <c r="N45" i="21"/>
  <c r="N46" i="21"/>
  <c r="N47" i="21"/>
  <c r="N48" i="21"/>
  <c r="N49" i="21"/>
  <c r="N50" i="21"/>
  <c r="N51" i="21"/>
  <c r="N52" i="21"/>
  <c r="N53" i="21"/>
  <c r="N54" i="21"/>
  <c r="N55" i="21"/>
  <c r="N56" i="21"/>
  <c r="N57" i="21"/>
  <c r="N58" i="21"/>
  <c r="N59" i="21"/>
  <c r="N60" i="21"/>
  <c r="N61" i="21"/>
  <c r="N62" i="21"/>
  <c r="N63" i="21"/>
  <c r="N64" i="21"/>
  <c r="N65" i="21"/>
  <c r="N66" i="21"/>
  <c r="N67" i="21"/>
  <c r="N68" i="21"/>
  <c r="N69" i="21"/>
  <c r="N70" i="21"/>
  <c r="N71" i="21"/>
  <c r="N72" i="21"/>
  <c r="N73" i="21"/>
  <c r="N74" i="21"/>
  <c r="N75" i="21"/>
  <c r="N76" i="21"/>
  <c r="N77" i="21"/>
  <c r="N78" i="21"/>
  <c r="N79" i="21"/>
  <c r="N80" i="21"/>
  <c r="N81" i="21"/>
  <c r="N82" i="21"/>
  <c r="N83" i="21"/>
  <c r="N84" i="21"/>
  <c r="N85" i="21"/>
  <c r="N86" i="21"/>
  <c r="N87" i="21"/>
  <c r="N88" i="21"/>
  <c r="N89" i="21"/>
  <c r="N90" i="21"/>
  <c r="N91" i="21"/>
  <c r="N92" i="21"/>
  <c r="N93" i="21"/>
  <c r="N94" i="21"/>
  <c r="N95" i="21"/>
  <c r="N96" i="21"/>
  <c r="N97" i="21"/>
  <c r="N98" i="21"/>
  <c r="N99" i="21"/>
  <c r="N100" i="21"/>
  <c r="N101" i="21"/>
  <c r="N102" i="21"/>
  <c r="N103" i="21"/>
  <c r="N104" i="21"/>
  <c r="N105" i="21"/>
  <c r="N106" i="21"/>
  <c r="N107" i="21"/>
  <c r="N108" i="21"/>
  <c r="N109" i="21"/>
  <c r="N110" i="21"/>
  <c r="N111" i="21"/>
  <c r="N112" i="21"/>
  <c r="N113" i="21"/>
  <c r="N114" i="21"/>
  <c r="N115" i="21"/>
  <c r="N116" i="21"/>
  <c r="N117" i="21"/>
  <c r="N118" i="21"/>
  <c r="N119" i="21"/>
  <c r="N120" i="21"/>
  <c r="N121" i="21"/>
  <c r="N122" i="21"/>
  <c r="N123" i="21"/>
  <c r="N124" i="21"/>
  <c r="N125" i="21"/>
  <c r="N126" i="21"/>
  <c r="N127" i="21"/>
  <c r="N128" i="21"/>
  <c r="N129" i="21"/>
  <c r="N130" i="21"/>
  <c r="N131" i="21"/>
  <c r="N132" i="21"/>
  <c r="N133" i="21"/>
  <c r="N134" i="21"/>
  <c r="N135" i="21"/>
  <c r="N136" i="21"/>
  <c r="N137" i="21"/>
  <c r="N138" i="21"/>
  <c r="N139" i="21"/>
  <c r="N140" i="21"/>
  <c r="N11" i="21"/>
  <c r="J11" i="21"/>
  <c r="J141" i="21"/>
  <c r="J142" i="21"/>
  <c r="J143" i="21"/>
  <c r="J144" i="21"/>
  <c r="J145" i="21"/>
  <c r="J146" i="21"/>
  <c r="J147" i="21"/>
  <c r="J148" i="21"/>
  <c r="J149" i="21"/>
  <c r="J150" i="21"/>
  <c r="J12" i="21"/>
  <c r="J13" i="21"/>
  <c r="J14" i="21"/>
  <c r="J15" i="21"/>
  <c r="J16" i="21"/>
  <c r="J17" i="21"/>
  <c r="J18" i="21"/>
  <c r="J19" i="21"/>
  <c r="J20" i="21"/>
  <c r="J21" i="21"/>
  <c r="J22" i="21"/>
  <c r="J23" i="21"/>
  <c r="J24" i="21"/>
  <c r="J25" i="21"/>
  <c r="J26" i="21"/>
  <c r="J27" i="21"/>
  <c r="J28" i="21"/>
  <c r="J29" i="21"/>
  <c r="J30" i="21"/>
  <c r="J31" i="21"/>
  <c r="J32" i="21"/>
  <c r="J33" i="21"/>
  <c r="J34" i="21"/>
  <c r="J35" i="21"/>
  <c r="J36" i="21"/>
  <c r="J37" i="21"/>
  <c r="J38" i="21"/>
  <c r="J39" i="21"/>
  <c r="J40" i="21"/>
  <c r="J41" i="21"/>
  <c r="J42" i="21"/>
  <c r="J43" i="21"/>
  <c r="J44" i="21"/>
  <c r="J45" i="21"/>
  <c r="J46" i="21"/>
  <c r="J47" i="21"/>
  <c r="J48" i="21"/>
  <c r="J49" i="21"/>
  <c r="J50" i="21"/>
  <c r="J51" i="21"/>
  <c r="J52" i="21"/>
  <c r="J53" i="21"/>
  <c r="J54" i="21"/>
  <c r="J55" i="21"/>
  <c r="J56" i="21"/>
  <c r="J57" i="21"/>
  <c r="J58" i="21"/>
  <c r="J59" i="21"/>
  <c r="J60" i="21"/>
  <c r="J61" i="21"/>
  <c r="J62" i="21"/>
  <c r="J63" i="21"/>
  <c r="J64" i="21"/>
  <c r="J65" i="21"/>
  <c r="J66" i="21"/>
  <c r="J67" i="21"/>
  <c r="J68" i="21"/>
  <c r="J69" i="21"/>
  <c r="J70" i="21"/>
  <c r="J71" i="21"/>
  <c r="J72" i="21"/>
  <c r="J73" i="21"/>
  <c r="J74" i="21"/>
  <c r="J75" i="21"/>
  <c r="J76" i="21"/>
  <c r="J77" i="21"/>
  <c r="J78" i="21"/>
  <c r="J79" i="21"/>
  <c r="J80" i="21"/>
  <c r="J81" i="21"/>
  <c r="J82" i="21"/>
  <c r="J83" i="21"/>
  <c r="J84" i="21"/>
  <c r="J85" i="21"/>
  <c r="J86" i="21"/>
  <c r="J87" i="21"/>
  <c r="J88" i="21"/>
  <c r="J89" i="21"/>
  <c r="J90" i="21"/>
  <c r="J91" i="21"/>
  <c r="J92" i="21"/>
  <c r="J93" i="21"/>
  <c r="J94" i="21"/>
  <c r="J95" i="21"/>
  <c r="J96" i="21"/>
  <c r="J97" i="21"/>
  <c r="J98" i="21"/>
  <c r="J99" i="21"/>
  <c r="J100" i="21"/>
  <c r="J101" i="21"/>
  <c r="J102" i="21"/>
  <c r="J103" i="21"/>
  <c r="J104" i="21"/>
  <c r="J105" i="21"/>
  <c r="J106" i="21"/>
  <c r="J107" i="21"/>
  <c r="J108" i="21"/>
  <c r="J109" i="21"/>
  <c r="J110" i="21"/>
  <c r="J111" i="21"/>
  <c r="J112" i="21"/>
  <c r="J113" i="21"/>
  <c r="J114" i="21"/>
  <c r="J115" i="21"/>
  <c r="J116" i="21"/>
  <c r="J117" i="21"/>
  <c r="J118" i="21"/>
  <c r="J119" i="21"/>
  <c r="J120" i="21"/>
  <c r="J121" i="21"/>
  <c r="J122" i="21"/>
  <c r="J123" i="21"/>
  <c r="J124" i="21"/>
  <c r="J125" i="21"/>
  <c r="J126" i="21"/>
  <c r="J127" i="21"/>
  <c r="J128" i="21"/>
  <c r="J129" i="21"/>
  <c r="J130" i="21"/>
  <c r="J131" i="21"/>
  <c r="J132" i="21"/>
  <c r="J133" i="21"/>
  <c r="J134" i="21"/>
  <c r="J135" i="21"/>
  <c r="J136" i="21"/>
  <c r="J137" i="21"/>
  <c r="J138" i="21"/>
  <c r="J139" i="21"/>
  <c r="J140" i="21"/>
  <c r="N312" i="21" l="1"/>
  <c r="N7" i="21"/>
  <c r="I302" i="13"/>
  <c r="H302" i="13"/>
  <c r="I303" i="13"/>
  <c r="H303" i="13"/>
  <c r="B303" i="13"/>
  <c r="C302" i="13"/>
  <c r="F303" i="13"/>
  <c r="F302" i="13"/>
  <c r="G302" i="13" s="1"/>
  <c r="D303" i="13"/>
  <c r="D302" i="13"/>
  <c r="G303" i="13" l="1"/>
  <c r="A303" i="8" l="1"/>
  <c r="K303" i="8" s="1"/>
  <c r="A302" i="8"/>
  <c r="K302" i="8" s="1"/>
  <c r="A301" i="8"/>
  <c r="K301" i="8" s="1"/>
  <c r="A300" i="8"/>
  <c r="K300" i="8" s="1"/>
  <c r="A299" i="8"/>
  <c r="K299" i="8" s="1"/>
  <c r="A298" i="8"/>
  <c r="K298" i="8" s="1"/>
  <c r="A297" i="8"/>
  <c r="K297" i="8" s="1"/>
  <c r="A296" i="8"/>
  <c r="K296" i="8" s="1"/>
  <c r="A295" i="8"/>
  <c r="K295" i="8" s="1"/>
  <c r="A294" i="8"/>
  <c r="K294" i="8" s="1"/>
  <c r="A293" i="8"/>
  <c r="K293" i="8" s="1"/>
  <c r="A292" i="8"/>
  <c r="K292" i="8" s="1"/>
  <c r="A291" i="8"/>
  <c r="K291" i="8" s="1"/>
  <c r="A290" i="8"/>
  <c r="K290" i="8" s="1"/>
  <c r="A289" i="8"/>
  <c r="K289" i="8" s="1"/>
  <c r="A288" i="8"/>
  <c r="K288" i="8" s="1"/>
  <c r="A287" i="8"/>
  <c r="K287" i="8" s="1"/>
  <c r="A286" i="8"/>
  <c r="K286" i="8" s="1"/>
  <c r="A285" i="8"/>
  <c r="K285" i="8" s="1"/>
  <c r="A284" i="8"/>
  <c r="K284" i="8" s="1"/>
  <c r="A283" i="8"/>
  <c r="K283" i="8" s="1"/>
  <c r="A282" i="8"/>
  <c r="K282" i="8" s="1"/>
  <c r="A281" i="8"/>
  <c r="K281" i="8" s="1"/>
  <c r="A280" i="8"/>
  <c r="K280" i="8" s="1"/>
  <c r="A279" i="8"/>
  <c r="K279" i="8" s="1"/>
  <c r="A278" i="8"/>
  <c r="K278" i="8" s="1"/>
  <c r="A277" i="8"/>
  <c r="K277" i="8" s="1"/>
  <c r="A276" i="8"/>
  <c r="K276" i="8" s="1"/>
  <c r="A275" i="8"/>
  <c r="K275" i="8" s="1"/>
  <c r="A274" i="8"/>
  <c r="K274" i="8" s="1"/>
  <c r="A273" i="8"/>
  <c r="K273" i="8" s="1"/>
  <c r="A272" i="8"/>
  <c r="K272" i="8" s="1"/>
  <c r="A271" i="8"/>
  <c r="K271" i="8" s="1"/>
  <c r="A270" i="8"/>
  <c r="K270" i="8" s="1"/>
  <c r="A269" i="8"/>
  <c r="K269" i="8" s="1"/>
  <c r="A268" i="8"/>
  <c r="K268" i="8" s="1"/>
  <c r="A267" i="8"/>
  <c r="K267" i="8" s="1"/>
  <c r="A266" i="8"/>
  <c r="K266" i="8" s="1"/>
  <c r="A265" i="8"/>
  <c r="K265" i="8" s="1"/>
  <c r="A264" i="8"/>
  <c r="K264" i="8" s="1"/>
  <c r="A263" i="8"/>
  <c r="K263" i="8" s="1"/>
  <c r="A262" i="8"/>
  <c r="K262" i="8" s="1"/>
  <c r="A261" i="8"/>
  <c r="K261" i="8" s="1"/>
  <c r="A260" i="8"/>
  <c r="K260" i="8" s="1"/>
  <c r="A259" i="8"/>
  <c r="K259" i="8" s="1"/>
  <c r="A258" i="8"/>
  <c r="K258" i="8" s="1"/>
  <c r="A257" i="8"/>
  <c r="K257" i="8" s="1"/>
  <c r="A256" i="8"/>
  <c r="K256" i="8" s="1"/>
  <c r="A255" i="8"/>
  <c r="K255" i="8" s="1"/>
  <c r="A254" i="8"/>
  <c r="K254" i="8" s="1"/>
  <c r="A253" i="8"/>
  <c r="K253" i="8" s="1"/>
  <c r="A252" i="8"/>
  <c r="K252" i="8" s="1"/>
  <c r="A251" i="8"/>
  <c r="K251" i="8" s="1"/>
  <c r="A250" i="8"/>
  <c r="K250" i="8" s="1"/>
  <c r="A249" i="8"/>
  <c r="K249" i="8" s="1"/>
  <c r="A248" i="8"/>
  <c r="K248" i="8" s="1"/>
  <c r="A247" i="8"/>
  <c r="K247" i="8" s="1"/>
  <c r="A246" i="8"/>
  <c r="K246" i="8" s="1"/>
  <c r="A245" i="8"/>
  <c r="K245" i="8" s="1"/>
  <c r="A244" i="8"/>
  <c r="K244" i="8" s="1"/>
  <c r="A243" i="8"/>
  <c r="K243" i="8" s="1"/>
  <c r="A242" i="8"/>
  <c r="K242" i="8" s="1"/>
  <c r="A241" i="8"/>
  <c r="K241" i="8" s="1"/>
  <c r="A240" i="8"/>
  <c r="K240" i="8" s="1"/>
  <c r="A239" i="8"/>
  <c r="K239" i="8" s="1"/>
  <c r="A238" i="8"/>
  <c r="K238" i="8" s="1"/>
  <c r="A237" i="8"/>
  <c r="K237" i="8" s="1"/>
  <c r="A236" i="8"/>
  <c r="K236" i="8" s="1"/>
  <c r="A235" i="8"/>
  <c r="K235" i="8" s="1"/>
  <c r="A234" i="8"/>
  <c r="K234" i="8" s="1"/>
  <c r="A233" i="8"/>
  <c r="K233" i="8" s="1"/>
  <c r="A232" i="8"/>
  <c r="K232" i="8" s="1"/>
  <c r="A231" i="8"/>
  <c r="K231" i="8" s="1"/>
  <c r="A230" i="8"/>
  <c r="K230" i="8" s="1"/>
  <c r="A229" i="8"/>
  <c r="K229" i="8" s="1"/>
  <c r="A228" i="8"/>
  <c r="K228" i="8" s="1"/>
  <c r="A227" i="8"/>
  <c r="K227" i="8" s="1"/>
  <c r="A226" i="8"/>
  <c r="K226" i="8" s="1"/>
  <c r="A225" i="8"/>
  <c r="K225" i="8" s="1"/>
  <c r="A224" i="8"/>
  <c r="K224" i="8" s="1"/>
  <c r="A223" i="8"/>
  <c r="K223" i="8" s="1"/>
  <c r="A222" i="8"/>
  <c r="K222" i="8" s="1"/>
  <c r="A221" i="8"/>
  <c r="K221" i="8" s="1"/>
  <c r="A220" i="8"/>
  <c r="K220" i="8" s="1"/>
  <c r="A219" i="8"/>
  <c r="K219" i="8" s="1"/>
  <c r="A218" i="8"/>
  <c r="K218" i="8" s="1"/>
  <c r="A217" i="8"/>
  <c r="K217" i="8" s="1"/>
  <c r="A216" i="8"/>
  <c r="K216" i="8" s="1"/>
  <c r="A215" i="8"/>
  <c r="K215" i="8" s="1"/>
  <c r="A214" i="8"/>
  <c r="K214" i="8" s="1"/>
  <c r="A213" i="8"/>
  <c r="K213" i="8" s="1"/>
  <c r="A212" i="8"/>
  <c r="K212" i="8" s="1"/>
  <c r="A211" i="8"/>
  <c r="K211" i="8" s="1"/>
  <c r="A210" i="8"/>
  <c r="K210" i="8" s="1"/>
  <c r="A209" i="8"/>
  <c r="K209" i="8" s="1"/>
  <c r="A208" i="8"/>
  <c r="K208" i="8" s="1"/>
  <c r="A207" i="8"/>
  <c r="K207" i="8" s="1"/>
  <c r="A206" i="8"/>
  <c r="K206" i="8" s="1"/>
  <c r="A205" i="8"/>
  <c r="K205" i="8" s="1"/>
  <c r="A204" i="8"/>
  <c r="K204" i="8" s="1"/>
  <c r="A203" i="8"/>
  <c r="K203" i="8" s="1"/>
  <c r="A202" i="8"/>
  <c r="K202" i="8" s="1"/>
  <c r="A201" i="8"/>
  <c r="K201" i="8" s="1"/>
  <c r="A200" i="8"/>
  <c r="K200" i="8" s="1"/>
  <c r="A199" i="8"/>
  <c r="K199" i="8" s="1"/>
  <c r="A198" i="8"/>
  <c r="K198" i="8" s="1"/>
  <c r="A197" i="8"/>
  <c r="K197" i="8" s="1"/>
  <c r="A196" i="8"/>
  <c r="K196" i="8" s="1"/>
  <c r="A195" i="8"/>
  <c r="K195" i="8" s="1"/>
  <c r="A194" i="8"/>
  <c r="K194" i="8" s="1"/>
  <c r="A193" i="8"/>
  <c r="K193" i="8" s="1"/>
  <c r="A192" i="8"/>
  <c r="K192" i="8" s="1"/>
  <c r="A191" i="8"/>
  <c r="K191" i="8" s="1"/>
  <c r="A190" i="8"/>
  <c r="K190" i="8" s="1"/>
  <c r="A189" i="8"/>
  <c r="K189" i="8" s="1"/>
  <c r="A188" i="8"/>
  <c r="K188" i="8" s="1"/>
  <c r="A187" i="8"/>
  <c r="K187" i="8" s="1"/>
  <c r="A186" i="8"/>
  <c r="K186" i="8" s="1"/>
  <c r="A185" i="8"/>
  <c r="K185" i="8" s="1"/>
  <c r="A184" i="8"/>
  <c r="K184" i="8" s="1"/>
  <c r="A183" i="8"/>
  <c r="K183" i="8" s="1"/>
  <c r="A182" i="8"/>
  <c r="K182" i="8" s="1"/>
  <c r="A181" i="8"/>
  <c r="K181" i="8" s="1"/>
  <c r="A180" i="8"/>
  <c r="K180" i="8" s="1"/>
  <c r="A179" i="8"/>
  <c r="K179" i="8" s="1"/>
  <c r="A178" i="8"/>
  <c r="K178" i="8" s="1"/>
  <c r="A177" i="8"/>
  <c r="K177" i="8" s="1"/>
  <c r="A176" i="8"/>
  <c r="K176" i="8" s="1"/>
  <c r="A175" i="8"/>
  <c r="K175" i="8" s="1"/>
  <c r="A174" i="8"/>
  <c r="K174" i="8" s="1"/>
  <c r="A173" i="8"/>
  <c r="K173" i="8" s="1"/>
  <c r="A172" i="8"/>
  <c r="K172" i="8" s="1"/>
  <c r="A171" i="8"/>
  <c r="K171" i="8" s="1"/>
  <c r="A170" i="8"/>
  <c r="K170" i="8" s="1"/>
  <c r="A169" i="8"/>
  <c r="K169" i="8" s="1"/>
  <c r="A168" i="8"/>
  <c r="K168" i="8" s="1"/>
  <c r="A167" i="8"/>
  <c r="K167" i="8" s="1"/>
  <c r="A166" i="8"/>
  <c r="K166" i="8" s="1"/>
  <c r="A165" i="8"/>
  <c r="K165" i="8" s="1"/>
  <c r="A164" i="8"/>
  <c r="K164" i="8" s="1"/>
  <c r="A163" i="8"/>
  <c r="K163" i="8" s="1"/>
  <c r="A162" i="8"/>
  <c r="K162" i="8" s="1"/>
  <c r="A161" i="8"/>
  <c r="K161" i="8" s="1"/>
  <c r="A160" i="8"/>
  <c r="K160" i="8" s="1"/>
  <c r="A159" i="8"/>
  <c r="K159" i="8" s="1"/>
  <c r="A158" i="8"/>
  <c r="K158" i="8" s="1"/>
  <c r="A157" i="8"/>
  <c r="K157" i="8" s="1"/>
  <c r="A156" i="8"/>
  <c r="K156" i="8" s="1"/>
  <c r="A155" i="8"/>
  <c r="K155" i="8" s="1"/>
  <c r="A154" i="8"/>
  <c r="K154" i="8" s="1"/>
  <c r="A153" i="8"/>
  <c r="K153" i="8" s="1"/>
  <c r="A152" i="8"/>
  <c r="K152" i="8" s="1"/>
  <c r="A151" i="8"/>
  <c r="K151" i="8" s="1"/>
  <c r="A150" i="8"/>
  <c r="K150" i="8" s="1"/>
  <c r="A149" i="8"/>
  <c r="K149" i="8" s="1"/>
  <c r="A148" i="8"/>
  <c r="K148" i="8" s="1"/>
  <c r="A147" i="8"/>
  <c r="K147" i="8" s="1"/>
  <c r="A146" i="8"/>
  <c r="K146" i="8" s="1"/>
  <c r="A145" i="8"/>
  <c r="K145" i="8" s="1"/>
  <c r="A144" i="8"/>
  <c r="K144" i="8" s="1"/>
  <c r="A143" i="8"/>
  <c r="K143" i="8" s="1"/>
  <c r="A142" i="8"/>
  <c r="K142" i="8" s="1"/>
  <c r="A141" i="8"/>
  <c r="K141" i="8" s="1"/>
  <c r="A140" i="8"/>
  <c r="K140" i="8" s="1"/>
  <c r="A139" i="8"/>
  <c r="K139" i="8" s="1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F231" i="13" s="1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C176" i="8" l="1"/>
  <c r="E176" i="8"/>
  <c r="C224" i="8"/>
  <c r="E224" i="8"/>
  <c r="C296" i="8"/>
  <c r="E296" i="8"/>
  <c r="E177" i="8"/>
  <c r="C177" i="8"/>
  <c r="E225" i="8"/>
  <c r="C225" i="8"/>
  <c r="E297" i="8"/>
  <c r="C297" i="8"/>
  <c r="E146" i="8"/>
  <c r="C146" i="8"/>
  <c r="E154" i="8"/>
  <c r="C154" i="8"/>
  <c r="E162" i="8"/>
  <c r="C162" i="8"/>
  <c r="E170" i="8"/>
  <c r="C170" i="8"/>
  <c r="E178" i="8"/>
  <c r="C178" i="8"/>
  <c r="E186" i="8"/>
  <c r="C186" i="8"/>
  <c r="E194" i="8"/>
  <c r="C194" i="8"/>
  <c r="E202" i="8"/>
  <c r="C202" i="8"/>
  <c r="E210" i="8"/>
  <c r="C210" i="8"/>
  <c r="E218" i="8"/>
  <c r="C218" i="8"/>
  <c r="E226" i="8"/>
  <c r="C226" i="8"/>
  <c r="E234" i="8"/>
  <c r="C234" i="8"/>
  <c r="E242" i="8"/>
  <c r="C242" i="8"/>
  <c r="E250" i="8"/>
  <c r="C250" i="8"/>
  <c r="E258" i="8"/>
  <c r="C258" i="8"/>
  <c r="E266" i="8"/>
  <c r="C266" i="8"/>
  <c r="E274" i="8"/>
  <c r="C274" i="8"/>
  <c r="E282" i="8"/>
  <c r="C282" i="8"/>
  <c r="E290" i="8"/>
  <c r="C290" i="8"/>
  <c r="E298" i="8"/>
  <c r="C298" i="8"/>
  <c r="C152" i="8"/>
  <c r="E152" i="8"/>
  <c r="C216" i="8"/>
  <c r="E216" i="8"/>
  <c r="C280" i="8"/>
  <c r="E280" i="8"/>
  <c r="E201" i="8"/>
  <c r="C201" i="8"/>
  <c r="E249" i="8"/>
  <c r="C249" i="8"/>
  <c r="E289" i="8"/>
  <c r="C289" i="8"/>
  <c r="E139" i="8"/>
  <c r="C139" i="8"/>
  <c r="E147" i="8"/>
  <c r="C147" i="8"/>
  <c r="E155" i="8"/>
  <c r="C155" i="8"/>
  <c r="E163" i="8"/>
  <c r="C163" i="8"/>
  <c r="E171" i="8"/>
  <c r="C171" i="8"/>
  <c r="E179" i="8"/>
  <c r="C179" i="8"/>
  <c r="E187" i="8"/>
  <c r="C187" i="8"/>
  <c r="E195" i="8"/>
  <c r="C195" i="8"/>
  <c r="E203" i="8"/>
  <c r="C203" i="8"/>
  <c r="E211" i="8"/>
  <c r="C211" i="8"/>
  <c r="F211" i="8" s="1"/>
  <c r="E219" i="8"/>
  <c r="C219" i="8"/>
  <c r="F219" i="8" s="1"/>
  <c r="E227" i="8"/>
  <c r="C227" i="8"/>
  <c r="F227" i="8" s="1"/>
  <c r="E235" i="8"/>
  <c r="C235" i="8"/>
  <c r="E243" i="8"/>
  <c r="C243" i="8"/>
  <c r="F243" i="8" s="1"/>
  <c r="E251" i="8"/>
  <c r="C251" i="8"/>
  <c r="E259" i="8"/>
  <c r="C259" i="8"/>
  <c r="F259" i="8" s="1"/>
  <c r="E267" i="8"/>
  <c r="C267" i="8"/>
  <c r="E275" i="8"/>
  <c r="C275" i="8"/>
  <c r="E283" i="8"/>
  <c r="C283" i="8"/>
  <c r="F283" i="8" s="1"/>
  <c r="E291" i="8"/>
  <c r="C291" i="8"/>
  <c r="F291" i="8" s="1"/>
  <c r="E299" i="8"/>
  <c r="C299" i="8"/>
  <c r="C144" i="8"/>
  <c r="F144" i="8" s="1"/>
  <c r="E144" i="8"/>
  <c r="C192" i="8"/>
  <c r="F192" i="8" s="1"/>
  <c r="I192" i="8" s="1"/>
  <c r="E192" i="8"/>
  <c r="C232" i="8"/>
  <c r="E232" i="8"/>
  <c r="C264" i="8"/>
  <c r="E264" i="8"/>
  <c r="E169" i="8"/>
  <c r="C169" i="8"/>
  <c r="F169" i="8" s="1"/>
  <c r="E217" i="8"/>
  <c r="C217" i="8"/>
  <c r="F217" i="8" s="1"/>
  <c r="E273" i="8"/>
  <c r="C273" i="8"/>
  <c r="F273" i="8" s="1"/>
  <c r="I273" i="8" s="1"/>
  <c r="E140" i="8"/>
  <c r="C140" i="8"/>
  <c r="E148" i="8"/>
  <c r="C148" i="8"/>
  <c r="E156" i="8"/>
  <c r="C156" i="8"/>
  <c r="E164" i="8"/>
  <c r="C164" i="8"/>
  <c r="F164" i="8" s="1"/>
  <c r="E172" i="8"/>
  <c r="C172" i="8"/>
  <c r="E180" i="8"/>
  <c r="C180" i="8"/>
  <c r="F180" i="8" s="1"/>
  <c r="E188" i="8"/>
  <c r="C188" i="8"/>
  <c r="F188" i="8" s="1"/>
  <c r="E196" i="8"/>
  <c r="C196" i="8"/>
  <c r="F196" i="8" s="1"/>
  <c r="E204" i="8"/>
  <c r="C204" i="8"/>
  <c r="E212" i="8"/>
  <c r="C212" i="8"/>
  <c r="F212" i="8" s="1"/>
  <c r="E220" i="8"/>
  <c r="C220" i="8"/>
  <c r="E228" i="8"/>
  <c r="C228" i="8"/>
  <c r="F228" i="8" s="1"/>
  <c r="E236" i="8"/>
  <c r="C236" i="8"/>
  <c r="E244" i="8"/>
  <c r="C244" i="8"/>
  <c r="E252" i="8"/>
  <c r="C252" i="8"/>
  <c r="F252" i="8" s="1"/>
  <c r="E260" i="8"/>
  <c r="C260" i="8"/>
  <c r="F260" i="8" s="1"/>
  <c r="E268" i="8"/>
  <c r="C268" i="8"/>
  <c r="E276" i="8"/>
  <c r="C276" i="8"/>
  <c r="F276" i="8" s="1"/>
  <c r="I276" i="8" s="1"/>
  <c r="E284" i="8"/>
  <c r="C284" i="8"/>
  <c r="E292" i="8"/>
  <c r="C292" i="8"/>
  <c r="F292" i="8" s="1"/>
  <c r="E300" i="8"/>
  <c r="C300" i="8"/>
  <c r="C160" i="8"/>
  <c r="E160" i="8"/>
  <c r="C208" i="8"/>
  <c r="E208" i="8"/>
  <c r="C256" i="8"/>
  <c r="E256" i="8"/>
  <c r="E161" i="8"/>
  <c r="C161" i="8"/>
  <c r="E209" i="8"/>
  <c r="C209" i="8"/>
  <c r="E281" i="8"/>
  <c r="C281" i="8"/>
  <c r="C141" i="8"/>
  <c r="E141" i="8"/>
  <c r="C149" i="8"/>
  <c r="E149" i="8"/>
  <c r="C157" i="8"/>
  <c r="E157" i="8"/>
  <c r="C165" i="8"/>
  <c r="F165" i="8" s="1"/>
  <c r="I165" i="8" s="1"/>
  <c r="E165" i="8"/>
  <c r="C173" i="8"/>
  <c r="E173" i="8"/>
  <c r="C181" i="8"/>
  <c r="F181" i="8" s="1"/>
  <c r="E181" i="8"/>
  <c r="C189" i="8"/>
  <c r="F189" i="8" s="1"/>
  <c r="E189" i="8"/>
  <c r="C197" i="8"/>
  <c r="F197" i="8" s="1"/>
  <c r="E197" i="8"/>
  <c r="C205" i="8"/>
  <c r="E205" i="8"/>
  <c r="C213" i="8"/>
  <c r="F213" i="8" s="1"/>
  <c r="E213" i="8"/>
  <c r="C221" i="8"/>
  <c r="E221" i="8"/>
  <c r="C229" i="8"/>
  <c r="E229" i="8"/>
  <c r="C237" i="8"/>
  <c r="E237" i="8"/>
  <c r="C245" i="8"/>
  <c r="F245" i="8" s="1"/>
  <c r="E245" i="8"/>
  <c r="C253" i="8"/>
  <c r="F253" i="8" s="1"/>
  <c r="E253" i="8"/>
  <c r="C261" i="8"/>
  <c r="F261" i="8" s="1"/>
  <c r="E261" i="8"/>
  <c r="C269" i="8"/>
  <c r="E269" i="8"/>
  <c r="C277" i="8"/>
  <c r="E277" i="8"/>
  <c r="C285" i="8"/>
  <c r="E285" i="8"/>
  <c r="C293" i="8"/>
  <c r="E293" i="8"/>
  <c r="C301" i="8"/>
  <c r="E301" i="8"/>
  <c r="C184" i="8"/>
  <c r="F184" i="8" s="1"/>
  <c r="E184" i="8"/>
  <c r="C248" i="8"/>
  <c r="E248" i="8"/>
  <c r="C288" i="8"/>
  <c r="F288" i="8" s="1"/>
  <c r="E288" i="8"/>
  <c r="E153" i="8"/>
  <c r="C153" i="8"/>
  <c r="F153" i="8" s="1"/>
  <c r="E193" i="8"/>
  <c r="C193" i="8"/>
  <c r="E241" i="8"/>
  <c r="C241" i="8"/>
  <c r="F241" i="8" s="1"/>
  <c r="E265" i="8"/>
  <c r="C265" i="8"/>
  <c r="F265" i="8" s="1"/>
  <c r="C142" i="8"/>
  <c r="E142" i="8"/>
  <c r="C150" i="8"/>
  <c r="F150" i="8" s="1"/>
  <c r="E150" i="8"/>
  <c r="C158" i="8"/>
  <c r="F158" i="8" s="1"/>
  <c r="E158" i="8"/>
  <c r="C166" i="8"/>
  <c r="E166" i="8"/>
  <c r="C174" i="8"/>
  <c r="E174" i="8"/>
  <c r="C182" i="8"/>
  <c r="F182" i="8" s="1"/>
  <c r="E182" i="8"/>
  <c r="C190" i="8"/>
  <c r="E190" i="8"/>
  <c r="C198" i="8"/>
  <c r="F198" i="8" s="1"/>
  <c r="I198" i="8" s="1"/>
  <c r="E198" i="8"/>
  <c r="C206" i="8"/>
  <c r="E206" i="8"/>
  <c r="C214" i="8"/>
  <c r="F214" i="8" s="1"/>
  <c r="E214" i="8"/>
  <c r="C222" i="8"/>
  <c r="F222" i="8" s="1"/>
  <c r="E222" i="8"/>
  <c r="C230" i="8"/>
  <c r="E230" i="8"/>
  <c r="C238" i="8"/>
  <c r="E238" i="8"/>
  <c r="C246" i="8"/>
  <c r="E246" i="8"/>
  <c r="C254" i="8"/>
  <c r="E254" i="8"/>
  <c r="C262" i="8"/>
  <c r="F262" i="8" s="1"/>
  <c r="E262" i="8"/>
  <c r="C270" i="8"/>
  <c r="E270" i="8"/>
  <c r="C278" i="8"/>
  <c r="E278" i="8"/>
  <c r="C286" i="8"/>
  <c r="E286" i="8"/>
  <c r="C294" i="8"/>
  <c r="F294" i="8" s="1"/>
  <c r="E294" i="8"/>
  <c r="C302" i="8"/>
  <c r="E302" i="8"/>
  <c r="C168" i="8"/>
  <c r="E168" i="8"/>
  <c r="C200" i="8"/>
  <c r="E200" i="8"/>
  <c r="C240" i="8"/>
  <c r="E240" i="8"/>
  <c r="C272" i="8"/>
  <c r="E272" i="8"/>
  <c r="E145" i="8"/>
  <c r="C145" i="8"/>
  <c r="E185" i="8"/>
  <c r="C185" i="8"/>
  <c r="F185" i="8" s="1"/>
  <c r="I185" i="8" s="1"/>
  <c r="E233" i="8"/>
  <c r="C233" i="8"/>
  <c r="E257" i="8"/>
  <c r="C257" i="8"/>
  <c r="F257" i="8" s="1"/>
  <c r="C143" i="8"/>
  <c r="E143" i="8"/>
  <c r="C151" i="8"/>
  <c r="E151" i="8"/>
  <c r="C159" i="8"/>
  <c r="F159" i="8" s="1"/>
  <c r="I159" i="8" s="1"/>
  <c r="E159" i="8"/>
  <c r="C167" i="8"/>
  <c r="E167" i="8"/>
  <c r="C175" i="8"/>
  <c r="F175" i="8" s="1"/>
  <c r="E175" i="8"/>
  <c r="C183" i="8"/>
  <c r="E183" i="8"/>
  <c r="C191" i="8"/>
  <c r="E191" i="8"/>
  <c r="C199" i="8"/>
  <c r="E199" i="8"/>
  <c r="C207" i="8"/>
  <c r="F207" i="8" s="1"/>
  <c r="I207" i="8" s="1"/>
  <c r="E207" i="8"/>
  <c r="C215" i="8"/>
  <c r="E215" i="8"/>
  <c r="C223" i="8"/>
  <c r="E223" i="8"/>
  <c r="C231" i="8"/>
  <c r="E231" i="8"/>
  <c r="C239" i="8"/>
  <c r="F239" i="8" s="1"/>
  <c r="E239" i="8"/>
  <c r="C247" i="8"/>
  <c r="F247" i="8" s="1"/>
  <c r="E247" i="8"/>
  <c r="C255" i="8"/>
  <c r="F255" i="8" s="1"/>
  <c r="E255" i="8"/>
  <c r="C263" i="8"/>
  <c r="E263" i="8"/>
  <c r="C271" i="8"/>
  <c r="F271" i="8" s="1"/>
  <c r="E271" i="8"/>
  <c r="C279" i="8"/>
  <c r="E279" i="8"/>
  <c r="C287" i="8"/>
  <c r="F287" i="8" s="1"/>
  <c r="E287" i="8"/>
  <c r="C295" i="8"/>
  <c r="E295" i="8"/>
  <c r="C303" i="8"/>
  <c r="F303" i="8" s="1"/>
  <c r="E303" i="8"/>
  <c r="H172" i="8"/>
  <c r="B172" i="8"/>
  <c r="J172" i="8"/>
  <c r="H165" i="8"/>
  <c r="B165" i="8"/>
  <c r="J165" i="8"/>
  <c r="H197" i="8"/>
  <c r="B197" i="8"/>
  <c r="J197" i="8"/>
  <c r="H221" i="8"/>
  <c r="B221" i="8"/>
  <c r="J221" i="8"/>
  <c r="H150" i="8"/>
  <c r="B150" i="8"/>
  <c r="J150" i="8"/>
  <c r="H174" i="8"/>
  <c r="B174" i="8"/>
  <c r="J174" i="8"/>
  <c r="H198" i="8"/>
  <c r="B198" i="8"/>
  <c r="J198" i="8"/>
  <c r="H214" i="8"/>
  <c r="B214" i="8"/>
  <c r="J214" i="8"/>
  <c r="H238" i="8"/>
  <c r="B238" i="8"/>
  <c r="J238" i="8"/>
  <c r="H254" i="8"/>
  <c r="B254" i="8"/>
  <c r="J254" i="8"/>
  <c r="H294" i="8"/>
  <c r="B294" i="8"/>
  <c r="J294" i="8"/>
  <c r="H143" i="8"/>
  <c r="B143" i="8"/>
  <c r="J143" i="8"/>
  <c r="H159" i="8"/>
  <c r="B159" i="8"/>
  <c r="J159" i="8"/>
  <c r="H167" i="8"/>
  <c r="B167" i="8"/>
  <c r="J167" i="8"/>
  <c r="H183" i="8"/>
  <c r="B183" i="8"/>
  <c r="J183" i="8"/>
  <c r="H191" i="8"/>
  <c r="B191" i="8"/>
  <c r="J191" i="8"/>
  <c r="H207" i="8"/>
  <c r="B207" i="8"/>
  <c r="J207" i="8"/>
  <c r="H223" i="8"/>
  <c r="B223" i="8"/>
  <c r="J223" i="8"/>
  <c r="H247" i="8"/>
  <c r="B247" i="8"/>
  <c r="J247" i="8"/>
  <c r="H144" i="8"/>
  <c r="B144" i="8"/>
  <c r="J144" i="8"/>
  <c r="H152" i="8"/>
  <c r="B152" i="8"/>
  <c r="J152" i="8"/>
  <c r="H160" i="8"/>
  <c r="B160" i="8"/>
  <c r="J160" i="8"/>
  <c r="H168" i="8"/>
  <c r="B168" i="8"/>
  <c r="J168" i="8"/>
  <c r="H176" i="8"/>
  <c r="B176" i="8"/>
  <c r="J176" i="8"/>
  <c r="H184" i="8"/>
  <c r="B184" i="8"/>
  <c r="J184" i="8"/>
  <c r="H192" i="8"/>
  <c r="B192" i="8"/>
  <c r="J192" i="8"/>
  <c r="H200" i="8"/>
  <c r="B200" i="8"/>
  <c r="J200" i="8"/>
  <c r="H208" i="8"/>
  <c r="B208" i="8"/>
  <c r="J208" i="8"/>
  <c r="H216" i="8"/>
  <c r="B216" i="8"/>
  <c r="J216" i="8"/>
  <c r="H224" i="8"/>
  <c r="B224" i="8"/>
  <c r="J224" i="8"/>
  <c r="H232" i="8"/>
  <c r="B232" i="8"/>
  <c r="J232" i="8"/>
  <c r="H240" i="8"/>
  <c r="B240" i="8"/>
  <c r="J240" i="8"/>
  <c r="H248" i="8"/>
  <c r="B248" i="8"/>
  <c r="J248" i="8"/>
  <c r="H256" i="8"/>
  <c r="B256" i="8"/>
  <c r="J256" i="8"/>
  <c r="H264" i="8"/>
  <c r="B264" i="8"/>
  <c r="J264" i="8"/>
  <c r="H272" i="8"/>
  <c r="B272" i="8"/>
  <c r="J272" i="8"/>
  <c r="H280" i="8"/>
  <c r="B280" i="8"/>
  <c r="J280" i="8"/>
  <c r="H288" i="8"/>
  <c r="B288" i="8"/>
  <c r="J288" i="8"/>
  <c r="H296" i="8"/>
  <c r="B296" i="8"/>
  <c r="J296" i="8"/>
  <c r="H164" i="8"/>
  <c r="B164" i="8"/>
  <c r="J164" i="8"/>
  <c r="H149" i="8"/>
  <c r="B149" i="8"/>
  <c r="J149" i="8"/>
  <c r="H145" i="8"/>
  <c r="B145" i="8"/>
  <c r="J145" i="8"/>
  <c r="H169" i="8"/>
  <c r="B169" i="8"/>
  <c r="J169" i="8"/>
  <c r="H185" i="8"/>
  <c r="B185" i="8"/>
  <c r="J185" i="8"/>
  <c r="H193" i="8"/>
  <c r="B193" i="8"/>
  <c r="J193" i="8"/>
  <c r="H209" i="8"/>
  <c r="B209" i="8"/>
  <c r="J209" i="8"/>
  <c r="H225" i="8"/>
  <c r="B225" i="8"/>
  <c r="J225" i="8"/>
  <c r="H241" i="8"/>
  <c r="J241" i="8"/>
  <c r="B241" i="8"/>
  <c r="H249" i="8"/>
  <c r="B249" i="8"/>
  <c r="J249" i="8"/>
  <c r="H257" i="8"/>
  <c r="B257" i="8"/>
  <c r="J257" i="8"/>
  <c r="H273" i="8"/>
  <c r="B273" i="8"/>
  <c r="J273" i="8"/>
  <c r="H281" i="8"/>
  <c r="B281" i="8"/>
  <c r="J281" i="8"/>
  <c r="H289" i="8"/>
  <c r="B289" i="8"/>
  <c r="J289" i="8"/>
  <c r="H297" i="8"/>
  <c r="B297" i="8"/>
  <c r="J297" i="8"/>
  <c r="H140" i="8"/>
  <c r="B140" i="8"/>
  <c r="J140" i="8"/>
  <c r="H157" i="8"/>
  <c r="B157" i="8"/>
  <c r="J157" i="8"/>
  <c r="H161" i="8"/>
  <c r="B161" i="8"/>
  <c r="J161" i="8"/>
  <c r="H177" i="8"/>
  <c r="J177" i="8"/>
  <c r="B177" i="8"/>
  <c r="H201" i="8"/>
  <c r="B201" i="8"/>
  <c r="J201" i="8"/>
  <c r="H217" i="8"/>
  <c r="B217" i="8"/>
  <c r="J217" i="8"/>
  <c r="H233" i="8"/>
  <c r="B233" i="8"/>
  <c r="J233" i="8"/>
  <c r="H265" i="8"/>
  <c r="B265" i="8"/>
  <c r="J265" i="8"/>
  <c r="H154" i="8"/>
  <c r="B154" i="8"/>
  <c r="J154" i="8"/>
  <c r="B178" i="8"/>
  <c r="H178" i="8"/>
  <c r="J178" i="8"/>
  <c r="H202" i="8"/>
  <c r="B202" i="8"/>
  <c r="J202" i="8"/>
  <c r="H218" i="8"/>
  <c r="B218" i="8"/>
  <c r="J218" i="8"/>
  <c r="H234" i="8"/>
  <c r="B234" i="8"/>
  <c r="J234" i="8"/>
  <c r="H242" i="8"/>
  <c r="B242" i="8"/>
  <c r="J242" i="8"/>
  <c r="H258" i="8"/>
  <c r="B258" i="8"/>
  <c r="J258" i="8"/>
  <c r="H266" i="8"/>
  <c r="B266" i="8"/>
  <c r="J266" i="8"/>
  <c r="H274" i="8"/>
  <c r="B274" i="8"/>
  <c r="J274" i="8"/>
  <c r="H282" i="8"/>
  <c r="B282" i="8"/>
  <c r="J282" i="8"/>
  <c r="H290" i="8"/>
  <c r="B290" i="8"/>
  <c r="J290" i="8"/>
  <c r="H298" i="8"/>
  <c r="B298" i="8"/>
  <c r="J298" i="8"/>
  <c r="H180" i="8"/>
  <c r="B180" i="8"/>
  <c r="J180" i="8"/>
  <c r="H153" i="8"/>
  <c r="B153" i="8"/>
  <c r="J153" i="8"/>
  <c r="H146" i="8"/>
  <c r="B146" i="8"/>
  <c r="J146" i="8"/>
  <c r="H162" i="8"/>
  <c r="B162" i="8"/>
  <c r="J162" i="8"/>
  <c r="H170" i="8"/>
  <c r="B170" i="8"/>
  <c r="J170" i="8"/>
  <c r="H186" i="8"/>
  <c r="B186" i="8"/>
  <c r="J186" i="8"/>
  <c r="H194" i="8"/>
  <c r="B194" i="8"/>
  <c r="J194" i="8"/>
  <c r="H210" i="8"/>
  <c r="B210" i="8"/>
  <c r="J210" i="8"/>
  <c r="H226" i="8"/>
  <c r="B226" i="8"/>
  <c r="J226" i="8"/>
  <c r="H250" i="8"/>
  <c r="B250" i="8"/>
  <c r="J250" i="8"/>
  <c r="H139" i="8"/>
  <c r="B139" i="8"/>
  <c r="J139" i="8"/>
  <c r="H147" i="8"/>
  <c r="B147" i="8"/>
  <c r="J147" i="8"/>
  <c r="H155" i="8"/>
  <c r="B155" i="8"/>
  <c r="J155" i="8"/>
  <c r="H163" i="8"/>
  <c r="B163" i="8"/>
  <c r="J163" i="8"/>
  <c r="H171" i="8"/>
  <c r="B171" i="8"/>
  <c r="J171" i="8"/>
  <c r="H179" i="8"/>
  <c r="B179" i="8"/>
  <c r="J179" i="8"/>
  <c r="H187" i="8"/>
  <c r="B187" i="8"/>
  <c r="J187" i="8"/>
  <c r="H195" i="8"/>
  <c r="B195" i="8"/>
  <c r="J195" i="8"/>
  <c r="H203" i="8"/>
  <c r="B203" i="8"/>
  <c r="J203" i="8"/>
  <c r="H211" i="8"/>
  <c r="B211" i="8"/>
  <c r="J211" i="8"/>
  <c r="H219" i="8"/>
  <c r="B219" i="8"/>
  <c r="J219" i="8"/>
  <c r="H227" i="8"/>
  <c r="B227" i="8"/>
  <c r="J227" i="8"/>
  <c r="H235" i="8"/>
  <c r="B235" i="8"/>
  <c r="J235" i="8"/>
  <c r="H243" i="8"/>
  <c r="J243" i="8"/>
  <c r="B243" i="8"/>
  <c r="H251" i="8"/>
  <c r="B251" i="8"/>
  <c r="J251" i="8"/>
  <c r="H259" i="8"/>
  <c r="B259" i="8"/>
  <c r="J259" i="8"/>
  <c r="H267" i="8"/>
  <c r="B267" i="8"/>
  <c r="J267" i="8"/>
  <c r="H275" i="8"/>
  <c r="J275" i="8"/>
  <c r="B275" i="8"/>
  <c r="H283" i="8"/>
  <c r="B283" i="8"/>
  <c r="J283" i="8"/>
  <c r="H291" i="8"/>
  <c r="B291" i="8"/>
  <c r="J291" i="8"/>
  <c r="H299" i="8"/>
  <c r="B299" i="8"/>
  <c r="J299" i="8"/>
  <c r="H156" i="8"/>
  <c r="B156" i="8"/>
  <c r="J156" i="8"/>
  <c r="H196" i="8"/>
  <c r="B196" i="8"/>
  <c r="J196" i="8"/>
  <c r="H204" i="8"/>
  <c r="B204" i="8"/>
  <c r="J204" i="8"/>
  <c r="H212" i="8"/>
  <c r="B212" i="8"/>
  <c r="J212" i="8"/>
  <c r="H220" i="8"/>
  <c r="B220" i="8"/>
  <c r="J220" i="8"/>
  <c r="H228" i="8"/>
  <c r="B228" i="8"/>
  <c r="J228" i="8"/>
  <c r="H236" i="8"/>
  <c r="B236" i="8"/>
  <c r="J236" i="8"/>
  <c r="H244" i="8"/>
  <c r="B244" i="8"/>
  <c r="J244" i="8"/>
  <c r="H252" i="8"/>
  <c r="B252" i="8"/>
  <c r="J252" i="8"/>
  <c r="H260" i="8"/>
  <c r="B260" i="8"/>
  <c r="J260" i="8"/>
  <c r="H268" i="8"/>
  <c r="B268" i="8"/>
  <c r="J268" i="8"/>
  <c r="H276" i="8"/>
  <c r="J276" i="8"/>
  <c r="B276" i="8"/>
  <c r="H284" i="8"/>
  <c r="B284" i="8"/>
  <c r="J284" i="8"/>
  <c r="H292" i="8"/>
  <c r="B292" i="8"/>
  <c r="J292" i="8"/>
  <c r="H300" i="8"/>
  <c r="B300" i="8"/>
  <c r="J300" i="8"/>
  <c r="H173" i="8"/>
  <c r="B173" i="8"/>
  <c r="J173" i="8"/>
  <c r="H205" i="8"/>
  <c r="B205" i="8"/>
  <c r="J205" i="8"/>
  <c r="H229" i="8"/>
  <c r="B229" i="8"/>
  <c r="J229" i="8"/>
  <c r="H237" i="8"/>
  <c r="B237" i="8"/>
  <c r="J237" i="8"/>
  <c r="H245" i="8"/>
  <c r="B245" i="8"/>
  <c r="J245" i="8"/>
  <c r="H253" i="8"/>
  <c r="B253" i="8"/>
  <c r="J253" i="8"/>
  <c r="H261" i="8"/>
  <c r="B261" i="8"/>
  <c r="J261" i="8"/>
  <c r="H269" i="8"/>
  <c r="B269" i="8"/>
  <c r="J269" i="8"/>
  <c r="H277" i="8"/>
  <c r="B277" i="8"/>
  <c r="J277" i="8"/>
  <c r="H285" i="8"/>
  <c r="B285" i="8"/>
  <c r="J285" i="8"/>
  <c r="H293" i="8"/>
  <c r="B293" i="8"/>
  <c r="J293" i="8"/>
  <c r="H301" i="8"/>
  <c r="B301" i="8"/>
  <c r="J301" i="8"/>
  <c r="H188" i="8"/>
  <c r="B188" i="8"/>
  <c r="J188" i="8"/>
  <c r="H181" i="8"/>
  <c r="B181" i="8"/>
  <c r="J181" i="8"/>
  <c r="H142" i="8"/>
  <c r="B142" i="8"/>
  <c r="J142" i="8"/>
  <c r="H158" i="8"/>
  <c r="B158" i="8"/>
  <c r="J158" i="8"/>
  <c r="H182" i="8"/>
  <c r="B182" i="8"/>
  <c r="J182" i="8"/>
  <c r="H206" i="8"/>
  <c r="B206" i="8"/>
  <c r="J206" i="8"/>
  <c r="H230" i="8"/>
  <c r="B230" i="8"/>
  <c r="J230" i="8"/>
  <c r="H246" i="8"/>
  <c r="B246" i="8"/>
  <c r="J246" i="8"/>
  <c r="H270" i="8"/>
  <c r="B270" i="8"/>
  <c r="J270" i="8"/>
  <c r="H278" i="8"/>
  <c r="B278" i="8"/>
  <c r="J278" i="8"/>
  <c r="H286" i="8"/>
  <c r="B286" i="8"/>
  <c r="J286" i="8"/>
  <c r="H302" i="8"/>
  <c r="B302" i="8"/>
  <c r="J302" i="8"/>
  <c r="H148" i="8"/>
  <c r="B148" i="8"/>
  <c r="J148" i="8"/>
  <c r="H141" i="8"/>
  <c r="B141" i="8"/>
  <c r="J141" i="8"/>
  <c r="H189" i="8"/>
  <c r="B189" i="8"/>
  <c r="J189" i="8"/>
  <c r="H213" i="8"/>
  <c r="B213" i="8"/>
  <c r="J213" i="8"/>
  <c r="H166" i="8"/>
  <c r="B166" i="8"/>
  <c r="J166" i="8"/>
  <c r="H190" i="8"/>
  <c r="B190" i="8"/>
  <c r="J190" i="8"/>
  <c r="H222" i="8"/>
  <c r="B222" i="8"/>
  <c r="J222" i="8"/>
  <c r="H262" i="8"/>
  <c r="B262" i="8"/>
  <c r="J262" i="8"/>
  <c r="H151" i="8"/>
  <c r="B151" i="8"/>
  <c r="J151" i="8"/>
  <c r="H175" i="8"/>
  <c r="B175" i="8"/>
  <c r="J175" i="8"/>
  <c r="H199" i="8"/>
  <c r="B199" i="8"/>
  <c r="J199" i="8"/>
  <c r="H215" i="8"/>
  <c r="B215" i="8"/>
  <c r="J215" i="8"/>
  <c r="H231" i="8"/>
  <c r="B231" i="8"/>
  <c r="J231" i="8"/>
  <c r="H239" i="8"/>
  <c r="B239" i="8"/>
  <c r="J239" i="8"/>
  <c r="H255" i="8"/>
  <c r="B255" i="8"/>
  <c r="J255" i="8"/>
  <c r="H263" i="8"/>
  <c r="B263" i="8"/>
  <c r="J263" i="8"/>
  <c r="H271" i="8"/>
  <c r="B271" i="8"/>
  <c r="J271" i="8"/>
  <c r="H279" i="8"/>
  <c r="B279" i="8"/>
  <c r="J279" i="8"/>
  <c r="H287" i="8"/>
  <c r="B287" i="8"/>
  <c r="J287" i="8"/>
  <c r="H295" i="8"/>
  <c r="B295" i="8"/>
  <c r="J295" i="8"/>
  <c r="H303" i="8"/>
  <c r="B303" i="8"/>
  <c r="J303" i="8"/>
  <c r="H286" i="13"/>
  <c r="I286" i="13"/>
  <c r="H290" i="13"/>
  <c r="I290" i="13"/>
  <c r="H294" i="13"/>
  <c r="I294" i="13"/>
  <c r="H298" i="13"/>
  <c r="I298" i="13"/>
  <c r="H287" i="13"/>
  <c r="I287" i="13"/>
  <c r="H291" i="13"/>
  <c r="I291" i="13"/>
  <c r="H295" i="13"/>
  <c r="I295" i="13"/>
  <c r="H299" i="13"/>
  <c r="I299" i="13"/>
  <c r="H288" i="13"/>
  <c r="I288" i="13"/>
  <c r="H292" i="13"/>
  <c r="I292" i="13"/>
  <c r="H296" i="13"/>
  <c r="I296" i="13"/>
  <c r="H300" i="13"/>
  <c r="I300" i="13"/>
  <c r="H289" i="13"/>
  <c r="I289" i="13"/>
  <c r="H293" i="13"/>
  <c r="I293" i="13"/>
  <c r="H297" i="13"/>
  <c r="I297" i="13"/>
  <c r="H301" i="13"/>
  <c r="I301" i="13"/>
  <c r="F218" i="13"/>
  <c r="H218" i="13"/>
  <c r="I218" i="13"/>
  <c r="F226" i="13"/>
  <c r="H226" i="13"/>
  <c r="I226" i="13"/>
  <c r="F233" i="13"/>
  <c r="I233" i="13"/>
  <c r="H233" i="13"/>
  <c r="F241" i="13"/>
  <c r="I241" i="13"/>
  <c r="H241" i="13"/>
  <c r="I249" i="13"/>
  <c r="H249" i="13"/>
  <c r="I257" i="13"/>
  <c r="H257" i="13"/>
  <c r="F265" i="13"/>
  <c r="I265" i="13"/>
  <c r="H265" i="13"/>
  <c r="F273" i="13"/>
  <c r="I273" i="13"/>
  <c r="H273" i="13"/>
  <c r="I281" i="13"/>
  <c r="H281" i="13"/>
  <c r="F297" i="13"/>
  <c r="I219" i="13"/>
  <c r="H219" i="13"/>
  <c r="F227" i="13"/>
  <c r="I227" i="13"/>
  <c r="H227" i="13"/>
  <c r="C234" i="13"/>
  <c r="H234" i="13"/>
  <c r="I234" i="13"/>
  <c r="D242" i="13"/>
  <c r="H242" i="13"/>
  <c r="I242" i="13"/>
  <c r="F250" i="13"/>
  <c r="H250" i="13"/>
  <c r="I250" i="13"/>
  <c r="H258" i="13"/>
  <c r="I258" i="13"/>
  <c r="I266" i="13"/>
  <c r="H266" i="13"/>
  <c r="I274" i="13"/>
  <c r="H274" i="13"/>
  <c r="F282" i="13"/>
  <c r="I282" i="13"/>
  <c r="H282" i="13"/>
  <c r="F220" i="13"/>
  <c r="I220" i="13"/>
  <c r="H220" i="13"/>
  <c r="F228" i="13"/>
  <c r="I228" i="13"/>
  <c r="H228" i="13"/>
  <c r="H235" i="13"/>
  <c r="I235" i="13"/>
  <c r="F243" i="13"/>
  <c r="H243" i="13"/>
  <c r="I243" i="13"/>
  <c r="F251" i="13"/>
  <c r="H251" i="13"/>
  <c r="I251" i="13"/>
  <c r="F259" i="13"/>
  <c r="H259" i="13"/>
  <c r="I259" i="13"/>
  <c r="H267" i="13"/>
  <c r="I267" i="13"/>
  <c r="H275" i="13"/>
  <c r="I275" i="13"/>
  <c r="H283" i="13"/>
  <c r="I283" i="13"/>
  <c r="F291" i="13"/>
  <c r="F299" i="13"/>
  <c r="H221" i="13"/>
  <c r="I221" i="13"/>
  <c r="B229" i="13"/>
  <c r="H229" i="13"/>
  <c r="I229" i="13"/>
  <c r="F236" i="13"/>
  <c r="I236" i="13"/>
  <c r="H236" i="13"/>
  <c r="I244" i="13"/>
  <c r="H244" i="13"/>
  <c r="I252" i="13"/>
  <c r="H252" i="13"/>
  <c r="H260" i="13"/>
  <c r="I260" i="13"/>
  <c r="F268" i="13"/>
  <c r="H268" i="13"/>
  <c r="I268" i="13"/>
  <c r="H276" i="13"/>
  <c r="I276" i="13"/>
  <c r="I284" i="13"/>
  <c r="H284" i="13"/>
  <c r="F300" i="13"/>
  <c r="D214" i="13"/>
  <c r="H214" i="13"/>
  <c r="I214" i="13"/>
  <c r="H222" i="13"/>
  <c r="I222" i="13"/>
  <c r="B230" i="13"/>
  <c r="H230" i="13"/>
  <c r="I230" i="13"/>
  <c r="I237" i="13"/>
  <c r="H237" i="13"/>
  <c r="F245" i="13"/>
  <c r="I245" i="13"/>
  <c r="H245" i="13"/>
  <c r="F253" i="13"/>
  <c r="I253" i="13"/>
  <c r="H253" i="13"/>
  <c r="F261" i="13"/>
  <c r="I261" i="13"/>
  <c r="H261" i="13"/>
  <c r="I269" i="13"/>
  <c r="H269" i="13"/>
  <c r="F277" i="13"/>
  <c r="I277" i="13"/>
  <c r="H277" i="13"/>
  <c r="F285" i="13"/>
  <c r="I285" i="13"/>
  <c r="H285" i="13"/>
  <c r="F293" i="13"/>
  <c r="F301" i="13"/>
  <c r="D215" i="13"/>
  <c r="I215" i="13"/>
  <c r="H215" i="13"/>
  <c r="F223" i="13"/>
  <c r="I223" i="13"/>
  <c r="H223" i="13"/>
  <c r="I231" i="13"/>
  <c r="H231" i="13"/>
  <c r="H238" i="13"/>
  <c r="I238" i="13"/>
  <c r="H246" i="13"/>
  <c r="I246" i="13"/>
  <c r="H254" i="13"/>
  <c r="I254" i="13"/>
  <c r="I262" i="13"/>
  <c r="H262" i="13"/>
  <c r="I270" i="13"/>
  <c r="H270" i="13"/>
  <c r="I278" i="13"/>
  <c r="H278" i="13"/>
  <c r="F294" i="13"/>
  <c r="F216" i="13"/>
  <c r="I216" i="13"/>
  <c r="H216" i="13"/>
  <c r="H239" i="13"/>
  <c r="I239" i="13"/>
  <c r="H247" i="13"/>
  <c r="I247" i="13"/>
  <c r="H255" i="13"/>
  <c r="I255" i="13"/>
  <c r="F263" i="13"/>
  <c r="H263" i="13"/>
  <c r="I263" i="13"/>
  <c r="F271" i="13"/>
  <c r="H271" i="13"/>
  <c r="I271" i="13"/>
  <c r="H279" i="13"/>
  <c r="I279" i="13"/>
  <c r="B224" i="13"/>
  <c r="I224" i="13"/>
  <c r="H224" i="13"/>
  <c r="H217" i="13"/>
  <c r="I217" i="13"/>
  <c r="F225" i="13"/>
  <c r="H225" i="13"/>
  <c r="I225" i="13"/>
  <c r="C232" i="13"/>
  <c r="I232" i="13"/>
  <c r="H232" i="13"/>
  <c r="I240" i="13"/>
  <c r="H240" i="13"/>
  <c r="I248" i="13"/>
  <c r="H248" i="13"/>
  <c r="I256" i="13"/>
  <c r="H256" i="13"/>
  <c r="H264" i="13"/>
  <c r="I264" i="13"/>
  <c r="F272" i="13"/>
  <c r="H272" i="13"/>
  <c r="I272" i="13"/>
  <c r="H280" i="13"/>
  <c r="I280" i="13"/>
  <c r="C228" i="13"/>
  <c r="D236" i="13"/>
  <c r="F234" i="13"/>
  <c r="D247" i="13"/>
  <c r="C247" i="13"/>
  <c r="D222" i="13"/>
  <c r="B237" i="13"/>
  <c r="B247" i="13"/>
  <c r="F244" i="13"/>
  <c r="C244" i="13"/>
  <c r="F247" i="13"/>
  <c r="C257" i="13"/>
  <c r="C268" i="13"/>
  <c r="B272" i="13"/>
  <c r="C272" i="13"/>
  <c r="C284" i="13"/>
  <c r="B296" i="13"/>
  <c r="C296" i="13"/>
  <c r="F221" i="13"/>
  <c r="B221" i="13"/>
  <c r="C298" i="13"/>
  <c r="D291" i="13"/>
  <c r="D273" i="13"/>
  <c r="D250" i="13"/>
  <c r="D228" i="13"/>
  <c r="D288" i="13"/>
  <c r="B227" i="13"/>
  <c r="D239" i="13"/>
  <c r="F239" i="13"/>
  <c r="D248" i="13"/>
  <c r="B252" i="13"/>
  <c r="D252" i="13"/>
  <c r="C301" i="13"/>
  <c r="B216" i="13"/>
  <c r="C216" i="13"/>
  <c r="D221" i="13"/>
  <c r="C225" i="13"/>
  <c r="D230" i="13"/>
  <c r="B244" i="13"/>
  <c r="D268" i="13"/>
  <c r="B292" i="13"/>
  <c r="C292" i="13"/>
  <c r="F224" i="13"/>
  <c r="D224" i="13"/>
  <c r="C227" i="13"/>
  <c r="B235" i="13"/>
  <c r="B239" i="13"/>
  <c r="D244" i="13"/>
  <c r="B249" i="13"/>
  <c r="C252" i="13"/>
  <c r="D292" i="13"/>
  <c r="B297" i="13"/>
  <c r="B266" i="13"/>
  <c r="B274" i="13"/>
  <c r="D280" i="13"/>
  <c r="F280" i="13"/>
  <c r="C280" i="13"/>
  <c r="D287" i="13"/>
  <c r="C249" i="13"/>
  <c r="B260" i="13"/>
  <c r="C260" i="13"/>
  <c r="B269" i="13"/>
  <c r="C215" i="13"/>
  <c r="C224" i="13"/>
  <c r="B228" i="13"/>
  <c r="B232" i="13"/>
  <c r="C236" i="13"/>
  <c r="C246" i="13"/>
  <c r="D246" i="13"/>
  <c r="D253" i="13"/>
  <c r="D260" i="13"/>
  <c r="C266" i="13"/>
  <c r="F269" i="13"/>
  <c r="F274" i="13"/>
  <c r="D298" i="13"/>
  <c r="B241" i="13"/>
  <c r="B246" i="13"/>
  <c r="B250" i="13"/>
  <c r="G250" i="13" s="1"/>
  <c r="B254" i="13"/>
  <c r="B261" i="13"/>
  <c r="F266" i="13"/>
  <c r="C288" i="13"/>
  <c r="D255" i="13"/>
  <c r="D267" i="13"/>
  <c r="B270" i="13"/>
  <c r="F276" i="13"/>
  <c r="C276" i="13"/>
  <c r="B276" i="13"/>
  <c r="F283" i="13"/>
  <c r="D283" i="13"/>
  <c r="C250" i="13"/>
  <c r="D216" i="13"/>
  <c r="C230" i="13"/>
  <c r="B234" i="13"/>
  <c r="D234" i="13"/>
  <c r="C251" i="13"/>
  <c r="D262" i="13"/>
  <c r="F262" i="13"/>
  <c r="D277" i="13"/>
  <c r="C277" i="13"/>
  <c r="D290" i="13"/>
  <c r="C295" i="13"/>
  <c r="B275" i="13"/>
  <c r="C278" i="13"/>
  <c r="B293" i="13"/>
  <c r="G293" i="13" s="1"/>
  <c r="C293" i="13"/>
  <c r="B217" i="13"/>
  <c r="C223" i="13"/>
  <c r="B236" i="13"/>
  <c r="F275" i="13"/>
  <c r="D279" i="13"/>
  <c r="F284" i="13"/>
  <c r="B284" i="13"/>
  <c r="D293" i="13"/>
  <c r="B298" i="13"/>
  <c r="D301" i="13"/>
  <c r="C270" i="13"/>
  <c r="B295" i="13"/>
  <c r="D231" i="13"/>
  <c r="C238" i="13"/>
  <c r="D258" i="13"/>
  <c r="B268" i="13"/>
  <c r="D270" i="13"/>
  <c r="F295" i="13"/>
  <c r="C299" i="13"/>
  <c r="F221" i="8"/>
  <c r="F210" i="8"/>
  <c r="F195" i="8"/>
  <c r="F146" i="8"/>
  <c r="F295" i="8"/>
  <c r="F226" i="8"/>
  <c r="I226" i="8" s="1"/>
  <c r="F178" i="8"/>
  <c r="F154" i="8"/>
  <c r="F282" i="8"/>
  <c r="F277" i="8"/>
  <c r="F263" i="8"/>
  <c r="F298" i="8"/>
  <c r="F272" i="8"/>
  <c r="F232" i="8"/>
  <c r="I232" i="8" s="1"/>
  <c r="F200" i="8"/>
  <c r="I200" i="8" s="1"/>
  <c r="F203" i="8"/>
  <c r="F139" i="8"/>
  <c r="F156" i="8"/>
  <c r="F161" i="8"/>
  <c r="F163" i="8"/>
  <c r="F167" i="8"/>
  <c r="F171" i="8"/>
  <c r="F231" i="8"/>
  <c r="F249" i="8"/>
  <c r="F266" i="8"/>
  <c r="F297" i="8"/>
  <c r="F151" i="8"/>
  <c r="F176" i="8"/>
  <c r="F191" i="8"/>
  <c r="F140" i="8"/>
  <c r="F147" i="8"/>
  <c r="F168" i="8"/>
  <c r="I168" i="8" s="1"/>
  <c r="F172" i="8"/>
  <c r="I172" i="8" s="1"/>
  <c r="F177" i="8"/>
  <c r="F258" i="8"/>
  <c r="I258" i="8" s="1"/>
  <c r="F148" i="8"/>
  <c r="F152" i="8"/>
  <c r="I152" i="8" s="1"/>
  <c r="F233" i="8"/>
  <c r="I233" i="8" s="1"/>
  <c r="F162" i="8"/>
  <c r="F193" i="8"/>
  <c r="I193" i="8" s="1"/>
  <c r="F225" i="8"/>
  <c r="F234" i="8"/>
  <c r="F149" i="8"/>
  <c r="F194" i="8"/>
  <c r="F209" i="8"/>
  <c r="F264" i="8"/>
  <c r="I264" i="8" s="1"/>
  <c r="F269" i="8"/>
  <c r="F290" i="8"/>
  <c r="F155" i="8"/>
  <c r="F160" i="8"/>
  <c r="F235" i="8"/>
  <c r="I235" i="8" s="1"/>
  <c r="F281" i="8"/>
  <c r="I281" i="8" s="1"/>
  <c r="F268" i="8"/>
  <c r="I268" i="8" s="1"/>
  <c r="F284" i="8"/>
  <c r="F183" i="8"/>
  <c r="I183" i="8" s="1"/>
  <c r="F218" i="8"/>
  <c r="F215" i="8"/>
  <c r="F242" i="8"/>
  <c r="F274" i="8"/>
  <c r="F201" i="8"/>
  <c r="F250" i="8"/>
  <c r="F143" i="8"/>
  <c r="I143" i="8" s="1"/>
  <c r="F170" i="8"/>
  <c r="F204" i="8"/>
  <c r="F220" i="8"/>
  <c r="F236" i="8"/>
  <c r="F240" i="8"/>
  <c r="F279" i="8"/>
  <c r="F223" i="8"/>
  <c r="I223" i="8" s="1"/>
  <c r="F296" i="8"/>
  <c r="I296" i="8" s="1"/>
  <c r="F145" i="8"/>
  <c r="F157" i="8"/>
  <c r="F186" i="8"/>
  <c r="F199" i="8"/>
  <c r="F202" i="8"/>
  <c r="I202" i="8" s="1"/>
  <c r="F208" i="8"/>
  <c r="I208" i="8" s="1"/>
  <c r="F244" i="8"/>
  <c r="F289" i="8"/>
  <c r="I289" i="8" s="1"/>
  <c r="F300" i="8"/>
  <c r="F299" i="8"/>
  <c r="F224" i="8"/>
  <c r="F190" i="8"/>
  <c r="F216" i="8"/>
  <c r="I216" i="8" s="1"/>
  <c r="F229" i="8"/>
  <c r="F254" i="8"/>
  <c r="F267" i="8"/>
  <c r="I267" i="8" s="1"/>
  <c r="F280" i="8"/>
  <c r="I280" i="8" s="1"/>
  <c r="F286" i="8"/>
  <c r="F302" i="8"/>
  <c r="F237" i="8"/>
  <c r="F246" i="8"/>
  <c r="F278" i="8"/>
  <c r="F285" i="8"/>
  <c r="F238" i="8"/>
  <c r="I238" i="8" s="1"/>
  <c r="F293" i="8"/>
  <c r="F301" i="8"/>
  <c r="F174" i="8"/>
  <c r="F141" i="8"/>
  <c r="F166" i="8"/>
  <c r="F187" i="8"/>
  <c r="F205" i="8"/>
  <c r="F230" i="8"/>
  <c r="F251" i="8"/>
  <c r="F256" i="8"/>
  <c r="I256" i="8" s="1"/>
  <c r="F275" i="8"/>
  <c r="F206" i="8"/>
  <c r="F179" i="8"/>
  <c r="F248" i="8"/>
  <c r="I248" i="8" s="1"/>
  <c r="F270" i="8"/>
  <c r="F142" i="8"/>
  <c r="F173" i="8"/>
  <c r="I173" i="8" s="1"/>
  <c r="D276" i="13"/>
  <c r="D284" i="13"/>
  <c r="D296" i="13"/>
  <c r="B300" i="13"/>
  <c r="D217" i="13"/>
  <c r="B223" i="13"/>
  <c r="F230" i="13"/>
  <c r="D237" i="13"/>
  <c r="C243" i="13"/>
  <c r="F246" i="13"/>
  <c r="F252" i="13"/>
  <c r="D254" i="13"/>
  <c r="F260" i="13"/>
  <c r="B263" i="13"/>
  <c r="D265" i="13"/>
  <c r="C269" i="13"/>
  <c r="F270" i="13"/>
  <c r="B273" i="13"/>
  <c r="C275" i="13"/>
  <c r="B278" i="13"/>
  <c r="B281" i="13"/>
  <c r="B291" i="13"/>
  <c r="F292" i="13"/>
  <c r="F296" i="13"/>
  <c r="F298" i="13"/>
  <c r="C300" i="13"/>
  <c r="B220" i="13"/>
  <c r="D223" i="13"/>
  <c r="F240" i="13"/>
  <c r="D243" i="13"/>
  <c r="F254" i="13"/>
  <c r="D269" i="13"/>
  <c r="C273" i="13"/>
  <c r="D275" i="13"/>
  <c r="B288" i="13"/>
  <c r="C291" i="13"/>
  <c r="D300" i="13"/>
  <c r="B265" i="13"/>
  <c r="F215" i="13"/>
  <c r="C217" i="13"/>
  <c r="F219" i="13"/>
  <c r="C237" i="13"/>
  <c r="B243" i="13"/>
  <c r="D257" i="13"/>
  <c r="C265" i="13"/>
  <c r="F267" i="13"/>
  <c r="F217" i="13"/>
  <c r="B215" i="13"/>
  <c r="C221" i="13"/>
  <c r="D225" i="13"/>
  <c r="C239" i="13"/>
  <c r="C241" i="13"/>
  <c r="F264" i="13"/>
  <c r="D285" i="13"/>
  <c r="B219" i="13"/>
  <c r="F238" i="13"/>
  <c r="B251" i="13"/>
  <c r="F214" i="13"/>
  <c r="B218" i="13"/>
  <c r="C219" i="13"/>
  <c r="D220" i="13"/>
  <c r="F222" i="13"/>
  <c r="B226" i="13"/>
  <c r="D227" i="13"/>
  <c r="B240" i="13"/>
  <c r="D241" i="13"/>
  <c r="F242" i="13"/>
  <c r="C245" i="13"/>
  <c r="C255" i="13"/>
  <c r="C258" i="13"/>
  <c r="C261" i="13"/>
  <c r="B267" i="13"/>
  <c r="C271" i="13"/>
  <c r="C274" i="13"/>
  <c r="C218" i="13"/>
  <c r="D219" i="13"/>
  <c r="B225" i="13"/>
  <c r="C226" i="13"/>
  <c r="C231" i="13"/>
  <c r="F232" i="13"/>
  <c r="C235" i="13"/>
  <c r="F237" i="13"/>
  <c r="C240" i="13"/>
  <c r="D245" i="13"/>
  <c r="D251" i="13"/>
  <c r="C254" i="13"/>
  <c r="F257" i="13"/>
  <c r="B257" i="13"/>
  <c r="D261" i="13"/>
  <c r="C264" i="13"/>
  <c r="C267" i="13"/>
  <c r="D274" i="13"/>
  <c r="B277" i="13"/>
  <c r="G277" i="13" s="1"/>
  <c r="B280" i="13"/>
  <c r="B283" i="13"/>
  <c r="B287" i="13"/>
  <c r="F288" i="13"/>
  <c r="B290" i="13"/>
  <c r="D297" i="13"/>
  <c r="D299" i="13"/>
  <c r="B299" i="13"/>
  <c r="C220" i="13"/>
  <c r="F229" i="13"/>
  <c r="B248" i="13"/>
  <c r="D218" i="13"/>
  <c r="D226" i="13"/>
  <c r="D235" i="13"/>
  <c r="D240" i="13"/>
  <c r="F248" i="13"/>
  <c r="F255" i="13"/>
  <c r="F258" i="13"/>
  <c r="D263" i="13"/>
  <c r="D264" i="13"/>
  <c r="F278" i="13"/>
  <c r="C283" i="13"/>
  <c r="C287" i="13"/>
  <c r="C290" i="13"/>
  <c r="C286" i="13"/>
  <c r="F289" i="13"/>
  <c r="B289" i="13"/>
  <c r="B214" i="13"/>
  <c r="B222" i="13"/>
  <c r="C229" i="13"/>
  <c r="B233" i="13"/>
  <c r="F235" i="13"/>
  <c r="B238" i="13"/>
  <c r="B242" i="13"/>
  <c r="F249" i="13"/>
  <c r="D249" i="13"/>
  <c r="B253" i="13"/>
  <c r="G253" i="13" s="1"/>
  <c r="C253" i="13"/>
  <c r="B256" i="13"/>
  <c r="B259" i="13"/>
  <c r="C263" i="13"/>
  <c r="D266" i="13"/>
  <c r="D272" i="13"/>
  <c r="B279" i="13"/>
  <c r="B282" i="13"/>
  <c r="B286" i="13"/>
  <c r="F287" i="13"/>
  <c r="C289" i="13"/>
  <c r="F290" i="13"/>
  <c r="D295" i="13"/>
  <c r="C214" i="13"/>
  <c r="C222" i="13"/>
  <c r="D229" i="13"/>
  <c r="C233" i="13"/>
  <c r="D238" i="13"/>
  <c r="C242" i="13"/>
  <c r="C256" i="13"/>
  <c r="C259" i="13"/>
  <c r="C262" i="13"/>
  <c r="B262" i="13"/>
  <c r="C279" i="13"/>
  <c r="C282" i="13"/>
  <c r="D286" i="13"/>
  <c r="D289" i="13"/>
  <c r="B301" i="13"/>
  <c r="D233" i="13"/>
  <c r="D256" i="13"/>
  <c r="D259" i="13"/>
  <c r="F281" i="13"/>
  <c r="D281" i="13"/>
  <c r="D282" i="13"/>
  <c r="B285" i="13"/>
  <c r="C285" i="13"/>
  <c r="F286" i="13"/>
  <c r="B245" i="13"/>
  <c r="B258" i="13"/>
  <c r="D271" i="13"/>
  <c r="B271" i="13"/>
  <c r="F279" i="13"/>
  <c r="C294" i="13"/>
  <c r="B294" i="13"/>
  <c r="B255" i="13"/>
  <c r="F256" i="13"/>
  <c r="B231" i="13"/>
  <c r="G231" i="13" s="1"/>
  <c r="D232" i="13"/>
  <c r="C248" i="13"/>
  <c r="B264" i="13"/>
  <c r="D278" i="13"/>
  <c r="C281" i="13"/>
  <c r="D294" i="13"/>
  <c r="C297" i="13"/>
  <c r="A177" i="13"/>
  <c r="A178" i="13"/>
  <c r="A179" i="13"/>
  <c r="A180" i="13"/>
  <c r="A181" i="13"/>
  <c r="A182" i="13"/>
  <c r="A183" i="13"/>
  <c r="A184" i="13"/>
  <c r="A185" i="13"/>
  <c r="A186" i="13"/>
  <c r="A187" i="13"/>
  <c r="A188" i="13"/>
  <c r="A189" i="13"/>
  <c r="A190" i="13"/>
  <c r="A191" i="13"/>
  <c r="A192" i="13"/>
  <c r="A193" i="13"/>
  <c r="A194" i="13"/>
  <c r="A195" i="13"/>
  <c r="A196" i="13"/>
  <c r="A197" i="13"/>
  <c r="A198" i="13"/>
  <c r="A199" i="13"/>
  <c r="A200" i="13"/>
  <c r="A201" i="13"/>
  <c r="A202" i="13"/>
  <c r="A203" i="13"/>
  <c r="A204" i="13"/>
  <c r="A205" i="13"/>
  <c r="A206" i="13"/>
  <c r="A207" i="13"/>
  <c r="A208" i="13"/>
  <c r="A209" i="13"/>
  <c r="A210" i="13"/>
  <c r="A211" i="13"/>
  <c r="A212" i="13"/>
  <c r="A213" i="13"/>
  <c r="A165" i="13"/>
  <c r="A166" i="13"/>
  <c r="A167" i="13"/>
  <c r="A168" i="13"/>
  <c r="A169" i="13"/>
  <c r="A170" i="13"/>
  <c r="A171" i="13"/>
  <c r="A172" i="13"/>
  <c r="A173" i="13"/>
  <c r="A174" i="13"/>
  <c r="A175" i="13"/>
  <c r="A176" i="13"/>
  <c r="A160" i="13"/>
  <c r="A161" i="13"/>
  <c r="A162" i="13"/>
  <c r="A163" i="13"/>
  <c r="A164" i="13"/>
  <c r="A151" i="13"/>
  <c r="A152" i="13"/>
  <c r="A153" i="13"/>
  <c r="A154" i="13"/>
  <c r="A155" i="13"/>
  <c r="A156" i="13"/>
  <c r="A157" i="13"/>
  <c r="A158" i="13"/>
  <c r="A159" i="13"/>
  <c r="A145" i="13"/>
  <c r="A146" i="13"/>
  <c r="A147" i="13"/>
  <c r="A148" i="13"/>
  <c r="A149" i="13"/>
  <c r="A150" i="13"/>
  <c r="A134" i="13"/>
  <c r="A135" i="13"/>
  <c r="A136" i="13"/>
  <c r="A137" i="13"/>
  <c r="A138" i="13"/>
  <c r="A139" i="13"/>
  <c r="A140" i="13"/>
  <c r="A141" i="13"/>
  <c r="A142" i="13"/>
  <c r="A143" i="13"/>
  <c r="A144" i="13"/>
  <c r="A5" i="13"/>
  <c r="A6" i="13"/>
  <c r="A7" i="13"/>
  <c r="A8" i="13"/>
  <c r="A9" i="13"/>
  <c r="A10" i="13"/>
  <c r="A11" i="13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133" i="13"/>
  <c r="A137" i="8"/>
  <c r="K137" i="8" s="1"/>
  <c r="A138" i="8"/>
  <c r="K138" i="8" s="1"/>
  <c r="A135" i="8"/>
  <c r="K135" i="8" s="1"/>
  <c r="A136" i="8"/>
  <c r="K136" i="8" s="1"/>
  <c r="A5" i="8"/>
  <c r="K5" i="8" s="1"/>
  <c r="A6" i="8"/>
  <c r="K6" i="8" s="1"/>
  <c r="A7" i="8"/>
  <c r="K7" i="8" s="1"/>
  <c r="A8" i="8"/>
  <c r="K8" i="8" s="1"/>
  <c r="A9" i="8"/>
  <c r="K9" i="8" s="1"/>
  <c r="A10" i="8"/>
  <c r="K10" i="8" s="1"/>
  <c r="A11" i="8"/>
  <c r="K11" i="8" s="1"/>
  <c r="A12" i="8"/>
  <c r="K12" i="8" s="1"/>
  <c r="A13" i="8"/>
  <c r="K13" i="8" s="1"/>
  <c r="A14" i="8"/>
  <c r="K14" i="8" s="1"/>
  <c r="A15" i="8"/>
  <c r="K15" i="8" s="1"/>
  <c r="A16" i="8"/>
  <c r="K16" i="8" s="1"/>
  <c r="A17" i="8"/>
  <c r="K17" i="8" s="1"/>
  <c r="A18" i="8"/>
  <c r="K18" i="8" s="1"/>
  <c r="A19" i="8"/>
  <c r="K19" i="8" s="1"/>
  <c r="A20" i="8"/>
  <c r="K20" i="8" s="1"/>
  <c r="A21" i="8"/>
  <c r="K21" i="8" s="1"/>
  <c r="A22" i="8"/>
  <c r="K22" i="8" s="1"/>
  <c r="A23" i="8"/>
  <c r="K23" i="8" s="1"/>
  <c r="A24" i="8"/>
  <c r="K24" i="8" s="1"/>
  <c r="A25" i="8"/>
  <c r="K25" i="8" s="1"/>
  <c r="A26" i="8"/>
  <c r="K26" i="8" s="1"/>
  <c r="A27" i="8"/>
  <c r="K27" i="8" s="1"/>
  <c r="A28" i="8"/>
  <c r="K28" i="8" s="1"/>
  <c r="A29" i="8"/>
  <c r="K29" i="8" s="1"/>
  <c r="A30" i="8"/>
  <c r="K30" i="8" s="1"/>
  <c r="A31" i="8"/>
  <c r="K31" i="8" s="1"/>
  <c r="A32" i="8"/>
  <c r="K32" i="8" s="1"/>
  <c r="A33" i="8"/>
  <c r="K33" i="8" s="1"/>
  <c r="A34" i="8"/>
  <c r="K34" i="8" s="1"/>
  <c r="A35" i="8"/>
  <c r="K35" i="8" s="1"/>
  <c r="A36" i="8"/>
  <c r="K36" i="8" s="1"/>
  <c r="A37" i="8"/>
  <c r="K37" i="8" s="1"/>
  <c r="A38" i="8"/>
  <c r="K38" i="8" s="1"/>
  <c r="A39" i="8"/>
  <c r="K39" i="8" s="1"/>
  <c r="A40" i="8"/>
  <c r="K40" i="8" s="1"/>
  <c r="A41" i="8"/>
  <c r="K41" i="8" s="1"/>
  <c r="A42" i="8"/>
  <c r="K42" i="8" s="1"/>
  <c r="A43" i="8"/>
  <c r="K43" i="8" s="1"/>
  <c r="A44" i="8"/>
  <c r="K44" i="8" s="1"/>
  <c r="A45" i="8"/>
  <c r="K45" i="8" s="1"/>
  <c r="A46" i="8"/>
  <c r="K46" i="8" s="1"/>
  <c r="A47" i="8"/>
  <c r="K47" i="8" s="1"/>
  <c r="A48" i="8"/>
  <c r="K48" i="8" s="1"/>
  <c r="A49" i="8"/>
  <c r="K49" i="8" s="1"/>
  <c r="A50" i="8"/>
  <c r="K50" i="8" s="1"/>
  <c r="A51" i="8"/>
  <c r="K51" i="8" s="1"/>
  <c r="A52" i="8"/>
  <c r="K52" i="8" s="1"/>
  <c r="A53" i="8"/>
  <c r="K53" i="8" s="1"/>
  <c r="A54" i="8"/>
  <c r="K54" i="8" s="1"/>
  <c r="A55" i="8"/>
  <c r="K55" i="8" s="1"/>
  <c r="A56" i="8"/>
  <c r="K56" i="8" s="1"/>
  <c r="A57" i="8"/>
  <c r="K57" i="8" s="1"/>
  <c r="A58" i="8"/>
  <c r="K58" i="8" s="1"/>
  <c r="A59" i="8"/>
  <c r="K59" i="8" s="1"/>
  <c r="A60" i="8"/>
  <c r="K60" i="8" s="1"/>
  <c r="A61" i="8"/>
  <c r="K61" i="8" s="1"/>
  <c r="A62" i="8"/>
  <c r="K62" i="8" s="1"/>
  <c r="A63" i="8"/>
  <c r="K63" i="8" s="1"/>
  <c r="A64" i="8"/>
  <c r="K64" i="8" s="1"/>
  <c r="A65" i="8"/>
  <c r="K65" i="8" s="1"/>
  <c r="A66" i="8"/>
  <c r="K66" i="8" s="1"/>
  <c r="A67" i="8"/>
  <c r="K67" i="8" s="1"/>
  <c r="A68" i="8"/>
  <c r="K68" i="8" s="1"/>
  <c r="A69" i="8"/>
  <c r="K69" i="8" s="1"/>
  <c r="A70" i="8"/>
  <c r="K70" i="8" s="1"/>
  <c r="A71" i="8"/>
  <c r="K71" i="8" s="1"/>
  <c r="A72" i="8"/>
  <c r="K72" i="8" s="1"/>
  <c r="A73" i="8"/>
  <c r="K73" i="8" s="1"/>
  <c r="A74" i="8"/>
  <c r="K74" i="8" s="1"/>
  <c r="A75" i="8"/>
  <c r="K75" i="8" s="1"/>
  <c r="A76" i="8"/>
  <c r="K76" i="8" s="1"/>
  <c r="A77" i="8"/>
  <c r="K77" i="8" s="1"/>
  <c r="A78" i="8"/>
  <c r="K78" i="8" s="1"/>
  <c r="A79" i="8"/>
  <c r="K79" i="8" s="1"/>
  <c r="A80" i="8"/>
  <c r="K80" i="8" s="1"/>
  <c r="A81" i="8"/>
  <c r="K81" i="8" s="1"/>
  <c r="A82" i="8"/>
  <c r="K82" i="8" s="1"/>
  <c r="A83" i="8"/>
  <c r="K83" i="8" s="1"/>
  <c r="A84" i="8"/>
  <c r="K84" i="8" s="1"/>
  <c r="A85" i="8"/>
  <c r="K85" i="8" s="1"/>
  <c r="A86" i="8"/>
  <c r="K86" i="8" s="1"/>
  <c r="A87" i="8"/>
  <c r="K87" i="8" s="1"/>
  <c r="A88" i="8"/>
  <c r="K88" i="8" s="1"/>
  <c r="A89" i="8"/>
  <c r="K89" i="8" s="1"/>
  <c r="A90" i="8"/>
  <c r="K90" i="8" s="1"/>
  <c r="A91" i="8"/>
  <c r="K91" i="8" s="1"/>
  <c r="A92" i="8"/>
  <c r="K92" i="8" s="1"/>
  <c r="A93" i="8"/>
  <c r="K93" i="8" s="1"/>
  <c r="A94" i="8"/>
  <c r="K94" i="8" s="1"/>
  <c r="A95" i="8"/>
  <c r="K95" i="8" s="1"/>
  <c r="A96" i="8"/>
  <c r="K96" i="8" s="1"/>
  <c r="A97" i="8"/>
  <c r="K97" i="8" s="1"/>
  <c r="A98" i="8"/>
  <c r="K98" i="8" s="1"/>
  <c r="A99" i="8"/>
  <c r="K99" i="8" s="1"/>
  <c r="A100" i="8"/>
  <c r="K100" i="8" s="1"/>
  <c r="A101" i="8"/>
  <c r="K101" i="8" s="1"/>
  <c r="A102" i="8"/>
  <c r="K102" i="8" s="1"/>
  <c r="A103" i="8"/>
  <c r="K103" i="8" s="1"/>
  <c r="A104" i="8"/>
  <c r="K104" i="8" s="1"/>
  <c r="A105" i="8"/>
  <c r="K105" i="8" s="1"/>
  <c r="A106" i="8"/>
  <c r="K106" i="8" s="1"/>
  <c r="A107" i="8"/>
  <c r="K107" i="8" s="1"/>
  <c r="A108" i="8"/>
  <c r="K108" i="8" s="1"/>
  <c r="A109" i="8"/>
  <c r="K109" i="8" s="1"/>
  <c r="A110" i="8"/>
  <c r="K110" i="8" s="1"/>
  <c r="A111" i="8"/>
  <c r="K111" i="8" s="1"/>
  <c r="A112" i="8"/>
  <c r="K112" i="8" s="1"/>
  <c r="A113" i="8"/>
  <c r="K113" i="8" s="1"/>
  <c r="A114" i="8"/>
  <c r="K114" i="8" s="1"/>
  <c r="A115" i="8"/>
  <c r="K115" i="8" s="1"/>
  <c r="A116" i="8"/>
  <c r="K116" i="8" s="1"/>
  <c r="A117" i="8"/>
  <c r="K117" i="8" s="1"/>
  <c r="A118" i="8"/>
  <c r="K118" i="8" s="1"/>
  <c r="A119" i="8"/>
  <c r="K119" i="8" s="1"/>
  <c r="A120" i="8"/>
  <c r="K120" i="8" s="1"/>
  <c r="A121" i="8"/>
  <c r="K121" i="8" s="1"/>
  <c r="A122" i="8"/>
  <c r="K122" i="8" s="1"/>
  <c r="A123" i="8"/>
  <c r="K123" i="8" s="1"/>
  <c r="A124" i="8"/>
  <c r="K124" i="8" s="1"/>
  <c r="A125" i="8"/>
  <c r="K125" i="8" s="1"/>
  <c r="A126" i="8"/>
  <c r="K126" i="8" s="1"/>
  <c r="A127" i="8"/>
  <c r="K127" i="8" s="1"/>
  <c r="A128" i="8"/>
  <c r="K128" i="8" s="1"/>
  <c r="A129" i="8"/>
  <c r="K129" i="8" s="1"/>
  <c r="A130" i="8"/>
  <c r="K130" i="8" s="1"/>
  <c r="A131" i="8"/>
  <c r="K131" i="8" s="1"/>
  <c r="A132" i="8"/>
  <c r="K132" i="8" s="1"/>
  <c r="A133" i="8"/>
  <c r="K133" i="8" s="1"/>
  <c r="A134" i="8"/>
  <c r="K134" i="8" s="1"/>
  <c r="A4" i="8"/>
  <c r="K4" i="8" s="1"/>
  <c r="A4" i="13"/>
  <c r="H4" i="13" s="1"/>
  <c r="G237" i="13" l="1"/>
  <c r="I254" i="8"/>
  <c r="I265" i="8"/>
  <c r="I253" i="8"/>
  <c r="I217" i="8"/>
  <c r="I144" i="8"/>
  <c r="I204" i="8"/>
  <c r="I237" i="8"/>
  <c r="I190" i="8"/>
  <c r="I290" i="8"/>
  <c r="I151" i="8"/>
  <c r="I214" i="8"/>
  <c r="I150" i="8"/>
  <c r="I184" i="8"/>
  <c r="I181" i="8"/>
  <c r="I180" i="8"/>
  <c r="I221" i="8"/>
  <c r="I272" i="8"/>
  <c r="G245" i="13"/>
  <c r="C111" i="8"/>
  <c r="E111" i="8"/>
  <c r="C71" i="8"/>
  <c r="E71" i="8"/>
  <c r="C39" i="8"/>
  <c r="E39" i="8"/>
  <c r="C7" i="8"/>
  <c r="E7" i="8"/>
  <c r="C126" i="8"/>
  <c r="E126" i="8"/>
  <c r="C110" i="8"/>
  <c r="E110" i="8"/>
  <c r="C94" i="8"/>
  <c r="E94" i="8"/>
  <c r="C78" i="8"/>
  <c r="E78" i="8"/>
  <c r="C54" i="8"/>
  <c r="E54" i="8"/>
  <c r="C30" i="8"/>
  <c r="E30" i="8"/>
  <c r="C14" i="8"/>
  <c r="E14" i="8"/>
  <c r="C133" i="8"/>
  <c r="E133" i="8"/>
  <c r="C117" i="8"/>
  <c r="E117" i="8"/>
  <c r="C101" i="8"/>
  <c r="E101" i="8"/>
  <c r="C85" i="8"/>
  <c r="E85" i="8"/>
  <c r="C69" i="8"/>
  <c r="E69" i="8"/>
  <c r="C53" i="8"/>
  <c r="E53" i="8"/>
  <c r="C29" i="8"/>
  <c r="E29" i="8"/>
  <c r="C5" i="8"/>
  <c r="E5" i="8"/>
  <c r="I225" i="8"/>
  <c r="E124" i="8"/>
  <c r="C124" i="8"/>
  <c r="E108" i="8"/>
  <c r="C108" i="8"/>
  <c r="E92" i="8"/>
  <c r="C92" i="8"/>
  <c r="E76" i="8"/>
  <c r="C76" i="8"/>
  <c r="E60" i="8"/>
  <c r="C60" i="8"/>
  <c r="E36" i="8"/>
  <c r="C36" i="8"/>
  <c r="E20" i="8"/>
  <c r="C20" i="8"/>
  <c r="C136" i="8"/>
  <c r="E136" i="8"/>
  <c r="I179" i="8"/>
  <c r="E131" i="8"/>
  <c r="C131" i="8"/>
  <c r="E123" i="8"/>
  <c r="C123" i="8"/>
  <c r="E115" i="8"/>
  <c r="C115" i="8"/>
  <c r="E107" i="8"/>
  <c r="C107" i="8"/>
  <c r="E99" i="8"/>
  <c r="C99" i="8"/>
  <c r="E91" i="8"/>
  <c r="C91" i="8"/>
  <c r="E83" i="8"/>
  <c r="C83" i="8"/>
  <c r="E75" i="8"/>
  <c r="C75" i="8"/>
  <c r="E67" i="8"/>
  <c r="C67" i="8"/>
  <c r="E59" i="8"/>
  <c r="C59" i="8"/>
  <c r="E51" i="8"/>
  <c r="C51" i="8"/>
  <c r="E43" i="8"/>
  <c r="C43" i="8"/>
  <c r="F43" i="8" s="1"/>
  <c r="E35" i="8"/>
  <c r="C35" i="8"/>
  <c r="E27" i="8"/>
  <c r="C27" i="8"/>
  <c r="E19" i="8"/>
  <c r="C19" i="8"/>
  <c r="E11" i="8"/>
  <c r="C11" i="8"/>
  <c r="C135" i="8"/>
  <c r="E135" i="8"/>
  <c r="I158" i="8"/>
  <c r="I302" i="8"/>
  <c r="I242" i="8"/>
  <c r="C127" i="8"/>
  <c r="E127" i="8"/>
  <c r="C103" i="8"/>
  <c r="E103" i="8"/>
  <c r="C79" i="8"/>
  <c r="E79" i="8"/>
  <c r="C55" i="8"/>
  <c r="E55" i="8"/>
  <c r="C31" i="8"/>
  <c r="E31" i="8"/>
  <c r="C62" i="8"/>
  <c r="E62" i="8"/>
  <c r="C22" i="8"/>
  <c r="E22" i="8"/>
  <c r="I257" i="8"/>
  <c r="C125" i="8"/>
  <c r="E125" i="8"/>
  <c r="C109" i="8"/>
  <c r="E109" i="8"/>
  <c r="C93" i="8"/>
  <c r="E93" i="8"/>
  <c r="C77" i="8"/>
  <c r="E77" i="8"/>
  <c r="C61" i="8"/>
  <c r="E61" i="8"/>
  <c r="C45" i="8"/>
  <c r="F45" i="8" s="1"/>
  <c r="E45" i="8"/>
  <c r="C37" i="8"/>
  <c r="E37" i="8"/>
  <c r="C21" i="8"/>
  <c r="E21" i="8"/>
  <c r="C13" i="8"/>
  <c r="E13" i="8"/>
  <c r="I205" i="8"/>
  <c r="I218" i="8"/>
  <c r="E132" i="8"/>
  <c r="C132" i="8"/>
  <c r="E116" i="8"/>
  <c r="C116" i="8"/>
  <c r="E100" i="8"/>
  <c r="C100" i="8"/>
  <c r="E84" i="8"/>
  <c r="C84" i="8"/>
  <c r="E68" i="8"/>
  <c r="C68" i="8"/>
  <c r="E52" i="8"/>
  <c r="C52" i="8"/>
  <c r="E44" i="8"/>
  <c r="C44" i="8"/>
  <c r="E28" i="8"/>
  <c r="C28" i="8"/>
  <c r="E12" i="8"/>
  <c r="C12" i="8"/>
  <c r="I210" i="8"/>
  <c r="E130" i="8"/>
  <c r="C130" i="8"/>
  <c r="E122" i="8"/>
  <c r="C122" i="8"/>
  <c r="E114" i="8"/>
  <c r="C114" i="8"/>
  <c r="E106" i="8"/>
  <c r="C106" i="8"/>
  <c r="E98" i="8"/>
  <c r="C98" i="8"/>
  <c r="E90" i="8"/>
  <c r="C90" i="8"/>
  <c r="E82" i="8"/>
  <c r="C82" i="8"/>
  <c r="E74" i="8"/>
  <c r="C74" i="8"/>
  <c r="E66" i="8"/>
  <c r="C66" i="8"/>
  <c r="E58" i="8"/>
  <c r="C58" i="8"/>
  <c r="E50" i="8"/>
  <c r="C50" i="8"/>
  <c r="E42" i="8"/>
  <c r="C42" i="8"/>
  <c r="E34" i="8"/>
  <c r="C34" i="8"/>
  <c r="E26" i="8"/>
  <c r="C26" i="8"/>
  <c r="E18" i="8"/>
  <c r="C18" i="8"/>
  <c r="E10" i="8"/>
  <c r="C10" i="8"/>
  <c r="E138" i="8"/>
  <c r="C138" i="8"/>
  <c r="I157" i="8"/>
  <c r="I149" i="8"/>
  <c r="C119" i="8"/>
  <c r="E119" i="8"/>
  <c r="C87" i="8"/>
  <c r="E87" i="8"/>
  <c r="C47" i="8"/>
  <c r="E47" i="8"/>
  <c r="C23" i="8"/>
  <c r="E23" i="8"/>
  <c r="C134" i="8"/>
  <c r="E134" i="8"/>
  <c r="C118" i="8"/>
  <c r="E118" i="8"/>
  <c r="C102" i="8"/>
  <c r="E102" i="8"/>
  <c r="C86" i="8"/>
  <c r="E86" i="8"/>
  <c r="C70" i="8"/>
  <c r="E70" i="8"/>
  <c r="C38" i="8"/>
  <c r="E38" i="8"/>
  <c r="C6" i="8"/>
  <c r="E6" i="8"/>
  <c r="E129" i="8"/>
  <c r="C129" i="8"/>
  <c r="E121" i="8"/>
  <c r="C121" i="8"/>
  <c r="E113" i="8"/>
  <c r="C113" i="8"/>
  <c r="E105" i="8"/>
  <c r="C105" i="8"/>
  <c r="E97" i="8"/>
  <c r="C97" i="8"/>
  <c r="E89" i="8"/>
  <c r="C89" i="8"/>
  <c r="E81" i="8"/>
  <c r="C81" i="8"/>
  <c r="E73" i="8"/>
  <c r="C73" i="8"/>
  <c r="E65" i="8"/>
  <c r="C65" i="8"/>
  <c r="E57" i="8"/>
  <c r="C57" i="8"/>
  <c r="E49" i="8"/>
  <c r="C49" i="8"/>
  <c r="E41" i="8"/>
  <c r="C41" i="8"/>
  <c r="E33" i="8"/>
  <c r="C33" i="8"/>
  <c r="E25" i="8"/>
  <c r="C25" i="8"/>
  <c r="E17" i="8"/>
  <c r="C17" i="8"/>
  <c r="E9" i="8"/>
  <c r="C9" i="8"/>
  <c r="E137" i="8"/>
  <c r="C137" i="8"/>
  <c r="I141" i="8"/>
  <c r="I145" i="8"/>
  <c r="C128" i="8"/>
  <c r="E128" i="8"/>
  <c r="C120" i="8"/>
  <c r="E120" i="8"/>
  <c r="C112" i="8"/>
  <c r="E112" i="8"/>
  <c r="C104" i="8"/>
  <c r="E104" i="8"/>
  <c r="C96" i="8"/>
  <c r="E96" i="8"/>
  <c r="C88" i="8"/>
  <c r="E88" i="8"/>
  <c r="C80" i="8"/>
  <c r="E80" i="8"/>
  <c r="C72" i="8"/>
  <c r="E72" i="8"/>
  <c r="C64" i="8"/>
  <c r="E64" i="8"/>
  <c r="C56" i="8"/>
  <c r="E56" i="8"/>
  <c r="C48" i="8"/>
  <c r="E48" i="8"/>
  <c r="C40" i="8"/>
  <c r="E40" i="8"/>
  <c r="C32" i="8"/>
  <c r="E32" i="8"/>
  <c r="C24" i="8"/>
  <c r="E24" i="8"/>
  <c r="C16" i="8"/>
  <c r="E16" i="8"/>
  <c r="C8" i="8"/>
  <c r="E8" i="8"/>
  <c r="I243" i="8"/>
  <c r="I250" i="8"/>
  <c r="I252" i="8"/>
  <c r="I298" i="8"/>
  <c r="C4" i="8"/>
  <c r="E4" i="8"/>
  <c r="C95" i="8"/>
  <c r="E95" i="8"/>
  <c r="C63" i="8"/>
  <c r="E63" i="8"/>
  <c r="C15" i="8"/>
  <c r="E15" i="8"/>
  <c r="C46" i="8"/>
  <c r="E46" i="8"/>
  <c r="G230" i="13"/>
  <c r="I161" i="8"/>
  <c r="I249" i="8"/>
  <c r="I301" i="8"/>
  <c r="I182" i="8"/>
  <c r="I259" i="8"/>
  <c r="I274" i="8"/>
  <c r="I234" i="8"/>
  <c r="I153" i="8"/>
  <c r="I261" i="8"/>
  <c r="I283" i="8"/>
  <c r="I228" i="8"/>
  <c r="I219" i="8"/>
  <c r="I171" i="8"/>
  <c r="I244" i="8"/>
  <c r="I155" i="8"/>
  <c r="I170" i="8"/>
  <c r="I286" i="8"/>
  <c r="I299" i="8"/>
  <c r="I194" i="8"/>
  <c r="A305" i="8"/>
  <c r="A305" i="13"/>
  <c r="I175" i="8"/>
  <c r="I140" i="8"/>
  <c r="I177" i="8"/>
  <c r="I154" i="8"/>
  <c r="I156" i="8"/>
  <c r="I139" i="8"/>
  <c r="G254" i="13"/>
  <c r="G297" i="13"/>
  <c r="G294" i="13"/>
  <c r="G299" i="13"/>
  <c r="G243" i="13"/>
  <c r="G220" i="13"/>
  <c r="G256" i="13"/>
  <c r="I169" i="8"/>
  <c r="I294" i="8"/>
  <c r="I212" i="8"/>
  <c r="I247" i="8"/>
  <c r="I201" i="8"/>
  <c r="I270" i="8"/>
  <c r="I197" i="8"/>
  <c r="I187" i="8"/>
  <c r="I245" i="8"/>
  <c r="I203" i="8"/>
  <c r="I251" i="8"/>
  <c r="I293" i="8"/>
  <c r="I196" i="8"/>
  <c r="I178" i="8"/>
  <c r="I230" i="8"/>
  <c r="I229" i="8"/>
  <c r="I303" i="8"/>
  <c r="I295" i="8"/>
  <c r="I300" i="8"/>
  <c r="I236" i="8"/>
  <c r="I162" i="8"/>
  <c r="I147" i="8"/>
  <c r="I297" i="8"/>
  <c r="I263" i="8"/>
  <c r="I211" i="8"/>
  <c r="I288" i="8"/>
  <c r="I191" i="8"/>
  <c r="I167" i="8"/>
  <c r="I160" i="8"/>
  <c r="I275" i="8"/>
  <c r="I278" i="8"/>
  <c r="I209" i="8"/>
  <c r="I176" i="8"/>
  <c r="I266" i="8"/>
  <c r="I282" i="8"/>
  <c r="I224" i="8"/>
  <c r="I241" i="8"/>
  <c r="I284" i="8"/>
  <c r="I220" i="8"/>
  <c r="I291" i="8"/>
  <c r="I189" i="8"/>
  <c r="I164" i="8"/>
  <c r="I174" i="8"/>
  <c r="I186" i="8"/>
  <c r="I240" i="8"/>
  <c r="I239" i="8"/>
  <c r="I269" i="8"/>
  <c r="I188" i="8"/>
  <c r="I227" i="8"/>
  <c r="I222" i="8"/>
  <c r="I166" i="8"/>
  <c r="I246" i="8"/>
  <c r="I199" i="8"/>
  <c r="I215" i="8"/>
  <c r="I163" i="8"/>
  <c r="I255" i="8"/>
  <c r="I287" i="8"/>
  <c r="I206" i="8"/>
  <c r="I292" i="8"/>
  <c r="I260" i="8"/>
  <c r="I262" i="8"/>
  <c r="I285" i="8"/>
  <c r="I279" i="8"/>
  <c r="I213" i="8"/>
  <c r="I148" i="8"/>
  <c r="I271" i="8"/>
  <c r="I277" i="8"/>
  <c r="I195" i="8"/>
  <c r="I231" i="8"/>
  <c r="I146" i="8"/>
  <c r="H112" i="8"/>
  <c r="J112" i="8"/>
  <c r="B112" i="8"/>
  <c r="H104" i="8"/>
  <c r="B104" i="8"/>
  <c r="J104" i="8"/>
  <c r="H88" i="8"/>
  <c r="B88" i="8"/>
  <c r="J88" i="8"/>
  <c r="H64" i="8"/>
  <c r="B64" i="8"/>
  <c r="J64" i="8"/>
  <c r="H48" i="8"/>
  <c r="B48" i="8"/>
  <c r="J48" i="8"/>
  <c r="H24" i="8"/>
  <c r="B24" i="8"/>
  <c r="J24" i="8"/>
  <c r="H129" i="8"/>
  <c r="B129" i="8"/>
  <c r="J129" i="8"/>
  <c r="H121" i="8"/>
  <c r="B121" i="8"/>
  <c r="J121" i="8"/>
  <c r="H113" i="8"/>
  <c r="B113" i="8"/>
  <c r="J113" i="8"/>
  <c r="H105" i="8"/>
  <c r="B105" i="8"/>
  <c r="J105" i="8"/>
  <c r="H97" i="8"/>
  <c r="B97" i="8"/>
  <c r="J97" i="8"/>
  <c r="H89" i="8"/>
  <c r="B89" i="8"/>
  <c r="J89" i="8"/>
  <c r="H81" i="8"/>
  <c r="B81" i="8"/>
  <c r="J81" i="8"/>
  <c r="H73" i="8"/>
  <c r="J73" i="8"/>
  <c r="B73" i="8"/>
  <c r="H65" i="8"/>
  <c r="B65" i="8"/>
  <c r="J65" i="8"/>
  <c r="H57" i="8"/>
  <c r="B57" i="8"/>
  <c r="J57" i="8"/>
  <c r="H49" i="8"/>
  <c r="B49" i="8"/>
  <c r="J49" i="8"/>
  <c r="H41" i="8"/>
  <c r="B41" i="8"/>
  <c r="J41" i="8"/>
  <c r="H33" i="8"/>
  <c r="B33" i="8"/>
  <c r="J33" i="8"/>
  <c r="H25" i="8"/>
  <c r="B25" i="8"/>
  <c r="J25" i="8"/>
  <c r="H17" i="8"/>
  <c r="B17" i="8"/>
  <c r="J17" i="8"/>
  <c r="H9" i="8"/>
  <c r="B9" i="8"/>
  <c r="J9" i="8"/>
  <c r="H137" i="8"/>
  <c r="J137" i="8"/>
  <c r="B137" i="8"/>
  <c r="H128" i="8"/>
  <c r="B128" i="8"/>
  <c r="J128" i="8"/>
  <c r="H96" i="8"/>
  <c r="B96" i="8"/>
  <c r="J96" i="8"/>
  <c r="H56" i="8"/>
  <c r="B56" i="8"/>
  <c r="J56" i="8"/>
  <c r="H32" i="8"/>
  <c r="B32" i="8"/>
  <c r="J32" i="8"/>
  <c r="H16" i="8"/>
  <c r="B16" i="8"/>
  <c r="J16" i="8"/>
  <c r="H127" i="8"/>
  <c r="B127" i="8"/>
  <c r="J127" i="8"/>
  <c r="H119" i="8"/>
  <c r="B119" i="8"/>
  <c r="J119" i="8"/>
  <c r="H111" i="8"/>
  <c r="B111" i="8"/>
  <c r="J111" i="8"/>
  <c r="H103" i="8"/>
  <c r="B103" i="8"/>
  <c r="J103" i="8"/>
  <c r="H95" i="8"/>
  <c r="B95" i="8"/>
  <c r="J95" i="8"/>
  <c r="H87" i="8"/>
  <c r="B87" i="8"/>
  <c r="J87" i="8"/>
  <c r="H79" i="8"/>
  <c r="B79" i="8"/>
  <c r="J79" i="8"/>
  <c r="H71" i="8"/>
  <c r="B71" i="8"/>
  <c r="J71" i="8"/>
  <c r="H63" i="8"/>
  <c r="B63" i="8"/>
  <c r="J63" i="8"/>
  <c r="H55" i="8"/>
  <c r="B55" i="8"/>
  <c r="J55" i="8"/>
  <c r="H47" i="8"/>
  <c r="B47" i="8"/>
  <c r="J47" i="8"/>
  <c r="H39" i="8"/>
  <c r="B39" i="8"/>
  <c r="J39" i="8"/>
  <c r="H31" i="8"/>
  <c r="B31" i="8"/>
  <c r="J31" i="8"/>
  <c r="H23" i="8"/>
  <c r="B23" i="8"/>
  <c r="J23" i="8"/>
  <c r="H15" i="8"/>
  <c r="B15" i="8"/>
  <c r="J15" i="8"/>
  <c r="H7" i="8"/>
  <c r="B7" i="8"/>
  <c r="J7" i="8"/>
  <c r="H80" i="8"/>
  <c r="B80" i="8"/>
  <c r="J80" i="8"/>
  <c r="H118" i="8"/>
  <c r="B118" i="8"/>
  <c r="J118" i="8"/>
  <c r="H120" i="8"/>
  <c r="B120" i="8"/>
  <c r="J120" i="8"/>
  <c r="H72" i="8"/>
  <c r="B72" i="8"/>
  <c r="J72" i="8"/>
  <c r="H40" i="8"/>
  <c r="B40" i="8"/>
  <c r="J40" i="8"/>
  <c r="H8" i="8"/>
  <c r="B8" i="8"/>
  <c r="J8" i="8"/>
  <c r="H4" i="8"/>
  <c r="B4" i="8"/>
  <c r="J4" i="8"/>
  <c r="H134" i="8"/>
  <c r="B134" i="8"/>
  <c r="J134" i="8"/>
  <c r="H126" i="8"/>
  <c r="B126" i="8"/>
  <c r="J126" i="8"/>
  <c r="H110" i="8"/>
  <c r="B110" i="8"/>
  <c r="J110" i="8"/>
  <c r="H102" i="8"/>
  <c r="B102" i="8"/>
  <c r="J102" i="8"/>
  <c r="H94" i="8"/>
  <c r="B94" i="8"/>
  <c r="J94" i="8"/>
  <c r="H86" i="8"/>
  <c r="B86" i="8"/>
  <c r="J86" i="8"/>
  <c r="H78" i="8"/>
  <c r="B78" i="8"/>
  <c r="J78" i="8"/>
  <c r="H70" i="8"/>
  <c r="B70" i="8"/>
  <c r="J70" i="8"/>
  <c r="H62" i="8"/>
  <c r="B62" i="8"/>
  <c r="J62" i="8"/>
  <c r="H54" i="8"/>
  <c r="B54" i="8"/>
  <c r="J54" i="8"/>
  <c r="H46" i="8"/>
  <c r="B46" i="8"/>
  <c r="J46" i="8"/>
  <c r="H38" i="8"/>
  <c r="B38" i="8"/>
  <c r="J38" i="8"/>
  <c r="H30" i="8"/>
  <c r="B30" i="8"/>
  <c r="J30" i="8"/>
  <c r="H22" i="8"/>
  <c r="B22" i="8"/>
  <c r="J22" i="8"/>
  <c r="H14" i="8"/>
  <c r="B14" i="8"/>
  <c r="J14" i="8"/>
  <c r="H6" i="8"/>
  <c r="B6" i="8"/>
  <c r="J6" i="8"/>
  <c r="H133" i="8"/>
  <c r="B133" i="8"/>
  <c r="J133" i="8"/>
  <c r="H85" i="8"/>
  <c r="B85" i="8"/>
  <c r="J85" i="8"/>
  <c r="H45" i="8"/>
  <c r="B45" i="8"/>
  <c r="J45" i="8"/>
  <c r="H5" i="8"/>
  <c r="B5" i="8"/>
  <c r="J5" i="8"/>
  <c r="H109" i="8"/>
  <c r="B109" i="8"/>
  <c r="J109" i="8"/>
  <c r="H93" i="8"/>
  <c r="B93" i="8"/>
  <c r="J93" i="8"/>
  <c r="H61" i="8"/>
  <c r="B61" i="8"/>
  <c r="J61" i="8"/>
  <c r="H37" i="8"/>
  <c r="B37" i="8"/>
  <c r="J37" i="8"/>
  <c r="H29" i="8"/>
  <c r="B29" i="8"/>
  <c r="J29" i="8"/>
  <c r="H13" i="8"/>
  <c r="B13" i="8"/>
  <c r="J13" i="8"/>
  <c r="H132" i="8"/>
  <c r="B132" i="8"/>
  <c r="J132" i="8"/>
  <c r="H124" i="8"/>
  <c r="B124" i="8"/>
  <c r="J124" i="8"/>
  <c r="H116" i="8"/>
  <c r="B116" i="8"/>
  <c r="J116" i="8"/>
  <c r="H108" i="8"/>
  <c r="B108" i="8"/>
  <c r="J108" i="8"/>
  <c r="H100" i="8"/>
  <c r="B100" i="8"/>
  <c r="J100" i="8"/>
  <c r="H92" i="8"/>
  <c r="B92" i="8"/>
  <c r="J92" i="8"/>
  <c r="H84" i="8"/>
  <c r="B84" i="8"/>
  <c r="J84" i="8"/>
  <c r="H68" i="8"/>
  <c r="B68" i="8"/>
  <c r="J68" i="8"/>
  <c r="H60" i="8"/>
  <c r="B60" i="8"/>
  <c r="J60" i="8"/>
  <c r="H52" i="8"/>
  <c r="B52" i="8"/>
  <c r="J52" i="8"/>
  <c r="H44" i="8"/>
  <c r="B44" i="8"/>
  <c r="J44" i="8"/>
  <c r="H36" i="8"/>
  <c r="B36" i="8"/>
  <c r="J36" i="8"/>
  <c r="H28" i="8"/>
  <c r="B28" i="8"/>
  <c r="J28" i="8"/>
  <c r="H20" i="8"/>
  <c r="B20" i="8"/>
  <c r="J20" i="8"/>
  <c r="H12" i="8"/>
  <c r="B12" i="8"/>
  <c r="J12" i="8"/>
  <c r="H136" i="8"/>
  <c r="B136" i="8"/>
  <c r="J136" i="8"/>
  <c r="H125" i="8"/>
  <c r="B125" i="8"/>
  <c r="J125" i="8"/>
  <c r="H101" i="8"/>
  <c r="B101" i="8"/>
  <c r="J101" i="8"/>
  <c r="H69" i="8"/>
  <c r="B69" i="8"/>
  <c r="J69" i="8"/>
  <c r="H53" i="8"/>
  <c r="B53" i="8"/>
  <c r="J53" i="8"/>
  <c r="H21" i="8"/>
  <c r="B21" i="8"/>
  <c r="J21" i="8"/>
  <c r="H76" i="8"/>
  <c r="B76" i="8"/>
  <c r="J76" i="8"/>
  <c r="H117" i="8"/>
  <c r="B117" i="8"/>
  <c r="J117" i="8"/>
  <c r="H77" i="8"/>
  <c r="B77" i="8"/>
  <c r="J77" i="8"/>
  <c r="H131" i="8"/>
  <c r="B131" i="8"/>
  <c r="J131" i="8"/>
  <c r="H123" i="8"/>
  <c r="B123" i="8"/>
  <c r="J123" i="8"/>
  <c r="H115" i="8"/>
  <c r="B115" i="8"/>
  <c r="J115" i="8"/>
  <c r="H107" i="8"/>
  <c r="J107" i="8"/>
  <c r="B107" i="8"/>
  <c r="H99" i="8"/>
  <c r="B99" i="8"/>
  <c r="J99" i="8"/>
  <c r="H91" i="8"/>
  <c r="B91" i="8"/>
  <c r="J91" i="8"/>
  <c r="H83" i="8"/>
  <c r="B83" i="8"/>
  <c r="J83" i="8"/>
  <c r="H75" i="8"/>
  <c r="B75" i="8"/>
  <c r="J75" i="8"/>
  <c r="H67" i="8"/>
  <c r="B67" i="8"/>
  <c r="J67" i="8"/>
  <c r="H59" i="8"/>
  <c r="B59" i="8"/>
  <c r="J59" i="8"/>
  <c r="H51" i="8"/>
  <c r="B51" i="8"/>
  <c r="J51" i="8"/>
  <c r="H43" i="8"/>
  <c r="B43" i="8"/>
  <c r="J43" i="8"/>
  <c r="H35" i="8"/>
  <c r="B35" i="8"/>
  <c r="J35" i="8"/>
  <c r="H27" i="8"/>
  <c r="B27" i="8"/>
  <c r="J27" i="8"/>
  <c r="H19" i="8"/>
  <c r="B19" i="8"/>
  <c r="J19" i="8"/>
  <c r="H11" i="8"/>
  <c r="B11" i="8"/>
  <c r="J11" i="8"/>
  <c r="H135" i="8"/>
  <c r="B135" i="8"/>
  <c r="J135" i="8"/>
  <c r="H130" i="8"/>
  <c r="B130" i="8"/>
  <c r="J130" i="8"/>
  <c r="H122" i="8"/>
  <c r="B122" i="8"/>
  <c r="J122" i="8"/>
  <c r="H114" i="8"/>
  <c r="B114" i="8"/>
  <c r="J114" i="8"/>
  <c r="H106" i="8"/>
  <c r="B106" i="8"/>
  <c r="J106" i="8"/>
  <c r="H98" i="8"/>
  <c r="B98" i="8"/>
  <c r="J98" i="8"/>
  <c r="H90" i="8"/>
  <c r="B90" i="8"/>
  <c r="J90" i="8"/>
  <c r="H82" i="8"/>
  <c r="B82" i="8"/>
  <c r="J82" i="8"/>
  <c r="H74" i="8"/>
  <c r="B74" i="8"/>
  <c r="J74" i="8"/>
  <c r="H66" i="8"/>
  <c r="B66" i="8"/>
  <c r="J66" i="8"/>
  <c r="H58" i="8"/>
  <c r="B58" i="8"/>
  <c r="J58" i="8"/>
  <c r="H50" i="8"/>
  <c r="B50" i="8"/>
  <c r="J50" i="8"/>
  <c r="H42" i="8"/>
  <c r="B42" i="8"/>
  <c r="J42" i="8"/>
  <c r="H34" i="8"/>
  <c r="B34" i="8"/>
  <c r="J34" i="8"/>
  <c r="H26" i="8"/>
  <c r="B26" i="8"/>
  <c r="J26" i="8"/>
  <c r="H18" i="8"/>
  <c r="B18" i="8"/>
  <c r="J18" i="8"/>
  <c r="H10" i="8"/>
  <c r="B10" i="8"/>
  <c r="J10" i="8"/>
  <c r="H138" i="8"/>
  <c r="B138" i="8"/>
  <c r="J138" i="8"/>
  <c r="G301" i="13"/>
  <c r="G263" i="13"/>
  <c r="G236" i="13"/>
  <c r="G271" i="13"/>
  <c r="G282" i="13"/>
  <c r="G241" i="13"/>
  <c r="G216" i="13"/>
  <c r="G226" i="13"/>
  <c r="G223" i="13"/>
  <c r="G233" i="13"/>
  <c r="G300" i="13"/>
  <c r="G285" i="13"/>
  <c r="G259" i="13"/>
  <c r="G273" i="13"/>
  <c r="G142" i="8"/>
  <c r="I142" i="8"/>
  <c r="G182" i="8"/>
  <c r="G235" i="13"/>
  <c r="G224" i="13"/>
  <c r="G186" i="8"/>
  <c r="G272" i="13"/>
  <c r="G278" i="13"/>
  <c r="G268" i="13"/>
  <c r="F109" i="8"/>
  <c r="F77" i="8"/>
  <c r="F128" i="8"/>
  <c r="G222" i="8"/>
  <c r="F131" i="8"/>
  <c r="F123" i="8"/>
  <c r="F107" i="8"/>
  <c r="F75" i="8"/>
  <c r="F67" i="8"/>
  <c r="F27" i="8"/>
  <c r="F19" i="8"/>
  <c r="G188" i="8"/>
  <c r="G215" i="8"/>
  <c r="G199" i="8"/>
  <c r="G295" i="13"/>
  <c r="G246" i="13"/>
  <c r="G227" i="13"/>
  <c r="G270" i="13"/>
  <c r="G229" i="13"/>
  <c r="G291" i="13"/>
  <c r="G298" i="13"/>
  <c r="G218" i="13"/>
  <c r="G265" i="13"/>
  <c r="G249" i="13"/>
  <c r="G288" i="13"/>
  <c r="G251" i="13"/>
  <c r="G228" i="13"/>
  <c r="G292" i="13"/>
  <c r="G260" i="13"/>
  <c r="G287" i="13"/>
  <c r="G225" i="13"/>
  <c r="G279" i="13"/>
  <c r="G234" i="13"/>
  <c r="F111" i="13"/>
  <c r="H111" i="13"/>
  <c r="I111" i="13"/>
  <c r="F39" i="13"/>
  <c r="H39" i="13"/>
  <c r="I39" i="13"/>
  <c r="F148" i="13"/>
  <c r="H148" i="13"/>
  <c r="I148" i="13"/>
  <c r="F195" i="13"/>
  <c r="I195" i="13"/>
  <c r="H195" i="13"/>
  <c r="F95" i="13"/>
  <c r="H95" i="13"/>
  <c r="I95" i="13"/>
  <c r="F55" i="13"/>
  <c r="H55" i="13"/>
  <c r="I55" i="13"/>
  <c r="F161" i="13"/>
  <c r="I161" i="13"/>
  <c r="H161" i="13"/>
  <c r="I4" i="13"/>
  <c r="F126" i="13"/>
  <c r="I126" i="13"/>
  <c r="H126" i="13"/>
  <c r="F118" i="13"/>
  <c r="I118" i="13"/>
  <c r="H118" i="13"/>
  <c r="F110" i="13"/>
  <c r="H110" i="13"/>
  <c r="I110" i="13"/>
  <c r="F102" i="13"/>
  <c r="H102" i="13"/>
  <c r="I102" i="13"/>
  <c r="F94" i="13"/>
  <c r="H94" i="13"/>
  <c r="I94" i="13"/>
  <c r="F86" i="13"/>
  <c r="H86" i="13"/>
  <c r="I86" i="13"/>
  <c r="F78" i="13"/>
  <c r="I78" i="13"/>
  <c r="H78" i="13"/>
  <c r="F70" i="13"/>
  <c r="I70" i="13"/>
  <c r="H70" i="13"/>
  <c r="F62" i="13"/>
  <c r="I62" i="13"/>
  <c r="H62" i="13"/>
  <c r="H54" i="13"/>
  <c r="I54" i="13"/>
  <c r="F46" i="13"/>
  <c r="H46" i="13"/>
  <c r="I46" i="13"/>
  <c r="F38" i="13"/>
  <c r="H38" i="13"/>
  <c r="I38" i="13"/>
  <c r="F30" i="13"/>
  <c r="H30" i="13"/>
  <c r="I30" i="13"/>
  <c r="I22" i="13"/>
  <c r="H22" i="13"/>
  <c r="I14" i="13"/>
  <c r="H14" i="13"/>
  <c r="I6" i="13"/>
  <c r="H6" i="13"/>
  <c r="F138" i="13"/>
  <c r="I138" i="13"/>
  <c r="H138" i="13"/>
  <c r="F147" i="13"/>
  <c r="H147" i="13"/>
  <c r="I147" i="13"/>
  <c r="F154" i="13"/>
  <c r="I154" i="13"/>
  <c r="H154" i="13"/>
  <c r="F160" i="13"/>
  <c r="H160" i="13"/>
  <c r="I160" i="13"/>
  <c r="F169" i="13"/>
  <c r="I169" i="13"/>
  <c r="H169" i="13"/>
  <c r="F210" i="13"/>
  <c r="H210" i="13"/>
  <c r="I210" i="13"/>
  <c r="F202" i="13"/>
  <c r="H202" i="13"/>
  <c r="I202" i="13"/>
  <c r="F194" i="13"/>
  <c r="H194" i="13"/>
  <c r="I194" i="13"/>
  <c r="F186" i="13"/>
  <c r="H186" i="13"/>
  <c r="I186" i="13"/>
  <c r="F178" i="13"/>
  <c r="I178" i="13"/>
  <c r="H178" i="13"/>
  <c r="G217" i="13"/>
  <c r="F103" i="13"/>
  <c r="H103" i="13"/>
  <c r="I103" i="13"/>
  <c r="F31" i="13"/>
  <c r="H31" i="13"/>
  <c r="I31" i="13"/>
  <c r="F155" i="13"/>
  <c r="H155" i="13"/>
  <c r="I155" i="13"/>
  <c r="I211" i="13"/>
  <c r="H211" i="13"/>
  <c r="F101" i="13"/>
  <c r="I101" i="13"/>
  <c r="H101" i="13"/>
  <c r="F45" i="13"/>
  <c r="I45" i="13"/>
  <c r="H45" i="13"/>
  <c r="F137" i="13"/>
  <c r="I137" i="13"/>
  <c r="H137" i="13"/>
  <c r="F209" i="13"/>
  <c r="H209" i="13"/>
  <c r="I209" i="13"/>
  <c r="F177" i="13"/>
  <c r="H177" i="13"/>
  <c r="I177" i="13"/>
  <c r="G252" i="13"/>
  <c r="G261" i="13"/>
  <c r="F87" i="13"/>
  <c r="I87" i="13"/>
  <c r="H87" i="13"/>
  <c r="F139" i="13"/>
  <c r="H139" i="13"/>
  <c r="I139" i="13"/>
  <c r="F125" i="13"/>
  <c r="I125" i="13"/>
  <c r="H125" i="13"/>
  <c r="F69" i="13"/>
  <c r="H69" i="13"/>
  <c r="I69" i="13"/>
  <c r="H13" i="13"/>
  <c r="I13" i="13"/>
  <c r="F168" i="13"/>
  <c r="H168" i="13"/>
  <c r="I168" i="13"/>
  <c r="F132" i="13"/>
  <c r="H132" i="13"/>
  <c r="I132" i="13"/>
  <c r="F124" i="13"/>
  <c r="H124" i="13"/>
  <c r="I124" i="13"/>
  <c r="F116" i="13"/>
  <c r="H116" i="13"/>
  <c r="I116" i="13"/>
  <c r="F108" i="13"/>
  <c r="I108" i="13"/>
  <c r="H108" i="13"/>
  <c r="F100" i="13"/>
  <c r="I100" i="13"/>
  <c r="H100" i="13"/>
  <c r="F92" i="13"/>
  <c r="I92" i="13"/>
  <c r="H92" i="13"/>
  <c r="F84" i="13"/>
  <c r="I84" i="13"/>
  <c r="H84" i="13"/>
  <c r="F76" i="13"/>
  <c r="H76" i="13"/>
  <c r="I76" i="13"/>
  <c r="F68" i="13"/>
  <c r="H68" i="13"/>
  <c r="I68" i="13"/>
  <c r="F60" i="13"/>
  <c r="H60" i="13"/>
  <c r="I60" i="13"/>
  <c r="F52" i="13"/>
  <c r="I52" i="13"/>
  <c r="H52" i="13"/>
  <c r="F44" i="13"/>
  <c r="I44" i="13"/>
  <c r="H44" i="13"/>
  <c r="F36" i="13"/>
  <c r="I36" i="13"/>
  <c r="H36" i="13"/>
  <c r="F28" i="13"/>
  <c r="I28" i="13"/>
  <c r="H28" i="13"/>
  <c r="H20" i="13"/>
  <c r="I20" i="13"/>
  <c r="H12" i="13"/>
  <c r="I12" i="13"/>
  <c r="F144" i="13"/>
  <c r="H144" i="13"/>
  <c r="I144" i="13"/>
  <c r="H136" i="13"/>
  <c r="I136" i="13"/>
  <c r="F145" i="13"/>
  <c r="I145" i="13"/>
  <c r="H145" i="13"/>
  <c r="F152" i="13"/>
  <c r="H152" i="13"/>
  <c r="I152" i="13"/>
  <c r="F175" i="13"/>
  <c r="H175" i="13"/>
  <c r="I175" i="13"/>
  <c r="F167" i="13"/>
  <c r="H167" i="13"/>
  <c r="I167" i="13"/>
  <c r="F208" i="13"/>
  <c r="I208" i="13"/>
  <c r="H208" i="13"/>
  <c r="I200" i="13"/>
  <c r="H200" i="13"/>
  <c r="F192" i="13"/>
  <c r="I192" i="13"/>
  <c r="H192" i="13"/>
  <c r="F184" i="13"/>
  <c r="I184" i="13"/>
  <c r="H184" i="13"/>
  <c r="F127" i="13"/>
  <c r="H127" i="13"/>
  <c r="I127" i="13"/>
  <c r="F63" i="13"/>
  <c r="I63" i="13"/>
  <c r="H63" i="13"/>
  <c r="I7" i="13"/>
  <c r="H7" i="13"/>
  <c r="F179" i="13"/>
  <c r="I179" i="13"/>
  <c r="H179" i="13"/>
  <c r="F123" i="13"/>
  <c r="H123" i="13"/>
  <c r="I123" i="13"/>
  <c r="F67" i="13"/>
  <c r="I67" i="13"/>
  <c r="H67" i="13"/>
  <c r="I11" i="13"/>
  <c r="H11" i="13"/>
  <c r="F207" i="13"/>
  <c r="I207" i="13"/>
  <c r="H207" i="13"/>
  <c r="H119" i="13"/>
  <c r="I119" i="13"/>
  <c r="F79" i="13"/>
  <c r="I79" i="13"/>
  <c r="H79" i="13"/>
  <c r="I15" i="13"/>
  <c r="H15" i="13"/>
  <c r="F203" i="13"/>
  <c r="I203" i="13"/>
  <c r="H203" i="13"/>
  <c r="F117" i="13"/>
  <c r="I117" i="13"/>
  <c r="H117" i="13"/>
  <c r="F85" i="13"/>
  <c r="H85" i="13"/>
  <c r="I85" i="13"/>
  <c r="F53" i="13"/>
  <c r="I53" i="13"/>
  <c r="H53" i="13"/>
  <c r="F29" i="13"/>
  <c r="I29" i="13"/>
  <c r="H29" i="13"/>
  <c r="F146" i="13"/>
  <c r="I146" i="13"/>
  <c r="H146" i="13"/>
  <c r="F193" i="13"/>
  <c r="H193" i="13"/>
  <c r="I193" i="13"/>
  <c r="H131" i="13"/>
  <c r="I131" i="13"/>
  <c r="F107" i="13"/>
  <c r="H107" i="13"/>
  <c r="I107" i="13"/>
  <c r="F91" i="13"/>
  <c r="H91" i="13"/>
  <c r="I91" i="13"/>
  <c r="F59" i="13"/>
  <c r="H59" i="13"/>
  <c r="I59" i="13"/>
  <c r="F35" i="13"/>
  <c r="H35" i="13"/>
  <c r="I35" i="13"/>
  <c r="F143" i="13"/>
  <c r="H143" i="13"/>
  <c r="I143" i="13"/>
  <c r="F174" i="13"/>
  <c r="I174" i="13"/>
  <c r="H174" i="13"/>
  <c r="F191" i="13"/>
  <c r="I191" i="13"/>
  <c r="H191" i="13"/>
  <c r="F130" i="13"/>
  <c r="I130" i="13"/>
  <c r="H130" i="13"/>
  <c r="F122" i="13"/>
  <c r="I122" i="13"/>
  <c r="H122" i="13"/>
  <c r="F114" i="13"/>
  <c r="H114" i="13"/>
  <c r="I114" i="13"/>
  <c r="H106" i="13"/>
  <c r="I106" i="13"/>
  <c r="F98" i="13"/>
  <c r="H98" i="13"/>
  <c r="I98" i="13"/>
  <c r="F90" i="13"/>
  <c r="H90" i="13"/>
  <c r="I90" i="13"/>
  <c r="F82" i="13"/>
  <c r="I82" i="13"/>
  <c r="H82" i="13"/>
  <c r="F74" i="13"/>
  <c r="I74" i="13"/>
  <c r="H74" i="13"/>
  <c r="F66" i="13"/>
  <c r="I66" i="13"/>
  <c r="H66" i="13"/>
  <c r="F58" i="13"/>
  <c r="I58" i="13"/>
  <c r="H58" i="13"/>
  <c r="F50" i="13"/>
  <c r="H50" i="13"/>
  <c r="I50" i="13"/>
  <c r="F42" i="13"/>
  <c r="I42" i="13"/>
  <c r="H42" i="13"/>
  <c r="F34" i="13"/>
  <c r="H34" i="13"/>
  <c r="I34" i="13"/>
  <c r="F26" i="13"/>
  <c r="H26" i="13"/>
  <c r="I26" i="13"/>
  <c r="I18" i="13"/>
  <c r="H18" i="13"/>
  <c r="I10" i="13"/>
  <c r="H10" i="13"/>
  <c r="F142" i="13"/>
  <c r="I142" i="13"/>
  <c r="H142" i="13"/>
  <c r="F134" i="13"/>
  <c r="I134" i="13"/>
  <c r="H134" i="13"/>
  <c r="F158" i="13"/>
  <c r="I158" i="13"/>
  <c r="H158" i="13"/>
  <c r="F164" i="13"/>
  <c r="H164" i="13"/>
  <c r="I164" i="13"/>
  <c r="F173" i="13"/>
  <c r="I173" i="13"/>
  <c r="H173" i="13"/>
  <c r="F165" i="13"/>
  <c r="I165" i="13"/>
  <c r="H165" i="13"/>
  <c r="F206" i="13"/>
  <c r="H206" i="13"/>
  <c r="I206" i="13"/>
  <c r="F198" i="13"/>
  <c r="H198" i="13"/>
  <c r="I198" i="13"/>
  <c r="F190" i="13"/>
  <c r="H190" i="13"/>
  <c r="I190" i="13"/>
  <c r="F182" i="13"/>
  <c r="H182" i="13"/>
  <c r="I182" i="13"/>
  <c r="G296" i="13"/>
  <c r="F47" i="13"/>
  <c r="H47" i="13"/>
  <c r="I47" i="13"/>
  <c r="F170" i="13"/>
  <c r="I170" i="13"/>
  <c r="H170" i="13"/>
  <c r="F109" i="13"/>
  <c r="I109" i="13"/>
  <c r="H109" i="13"/>
  <c r="F77" i="13"/>
  <c r="H77" i="13"/>
  <c r="I77" i="13"/>
  <c r="F37" i="13"/>
  <c r="I37" i="13"/>
  <c r="H37" i="13"/>
  <c r="H5" i="13"/>
  <c r="I5" i="13"/>
  <c r="F176" i="13"/>
  <c r="H176" i="13"/>
  <c r="I176" i="13"/>
  <c r="F185" i="13"/>
  <c r="H185" i="13"/>
  <c r="I185" i="13"/>
  <c r="F99" i="13"/>
  <c r="H99" i="13"/>
  <c r="I99" i="13"/>
  <c r="I75" i="13"/>
  <c r="H75" i="13"/>
  <c r="F43" i="13"/>
  <c r="I43" i="13"/>
  <c r="H43" i="13"/>
  <c r="I19" i="13"/>
  <c r="H19" i="13"/>
  <c r="F159" i="13"/>
  <c r="H159" i="13"/>
  <c r="I159" i="13"/>
  <c r="F166" i="13"/>
  <c r="I166" i="13"/>
  <c r="H166" i="13"/>
  <c r="F183" i="13"/>
  <c r="I183" i="13"/>
  <c r="H183" i="13"/>
  <c r="F113" i="13"/>
  <c r="I113" i="13"/>
  <c r="H113" i="13"/>
  <c r="F97" i="13"/>
  <c r="I97" i="13"/>
  <c r="H97" i="13"/>
  <c r="F81" i="13"/>
  <c r="H81" i="13"/>
  <c r="I81" i="13"/>
  <c r="F65" i="13"/>
  <c r="H65" i="13"/>
  <c r="I65" i="13"/>
  <c r="H49" i="13"/>
  <c r="I49" i="13"/>
  <c r="F41" i="13"/>
  <c r="H41" i="13"/>
  <c r="I41" i="13"/>
  <c r="F25" i="13"/>
  <c r="I25" i="13"/>
  <c r="H25" i="13"/>
  <c r="H17" i="13"/>
  <c r="I17" i="13"/>
  <c r="H9" i="13"/>
  <c r="I9" i="13"/>
  <c r="F141" i="13"/>
  <c r="I141" i="13"/>
  <c r="H141" i="13"/>
  <c r="F150" i="13"/>
  <c r="I150" i="13"/>
  <c r="H150" i="13"/>
  <c r="F157" i="13"/>
  <c r="I157" i="13"/>
  <c r="H157" i="13"/>
  <c r="F163" i="13"/>
  <c r="H163" i="13"/>
  <c r="I163" i="13"/>
  <c r="F172" i="13"/>
  <c r="H172" i="13"/>
  <c r="I172" i="13"/>
  <c r="F213" i="13"/>
  <c r="H213" i="13"/>
  <c r="I213" i="13"/>
  <c r="F205" i="13"/>
  <c r="H205" i="13"/>
  <c r="I205" i="13"/>
  <c r="F197" i="13"/>
  <c r="H197" i="13"/>
  <c r="I197" i="13"/>
  <c r="F189" i="13"/>
  <c r="H189" i="13"/>
  <c r="I189" i="13"/>
  <c r="F181" i="13"/>
  <c r="I181" i="13"/>
  <c r="H181" i="13"/>
  <c r="F71" i="13"/>
  <c r="I71" i="13"/>
  <c r="H71" i="13"/>
  <c r="I23" i="13"/>
  <c r="H23" i="13"/>
  <c r="F187" i="13"/>
  <c r="I187" i="13"/>
  <c r="H187" i="13"/>
  <c r="F133" i="13"/>
  <c r="I133" i="13"/>
  <c r="H133" i="13"/>
  <c r="F93" i="13"/>
  <c r="I93" i="13"/>
  <c r="H93" i="13"/>
  <c r="F61" i="13"/>
  <c r="H61" i="13"/>
  <c r="I61" i="13"/>
  <c r="H21" i="13"/>
  <c r="I21" i="13"/>
  <c r="F153" i="13"/>
  <c r="I153" i="13"/>
  <c r="H153" i="13"/>
  <c r="H201" i="13"/>
  <c r="I201" i="13"/>
  <c r="F115" i="13"/>
  <c r="H115" i="13"/>
  <c r="I115" i="13"/>
  <c r="I83" i="13"/>
  <c r="H83" i="13"/>
  <c r="F51" i="13"/>
  <c r="I51" i="13"/>
  <c r="H51" i="13"/>
  <c r="F27" i="13"/>
  <c r="H27" i="13"/>
  <c r="I27" i="13"/>
  <c r="F135" i="13"/>
  <c r="H135" i="13"/>
  <c r="I135" i="13"/>
  <c r="F151" i="13"/>
  <c r="H151" i="13"/>
  <c r="I151" i="13"/>
  <c r="F199" i="13"/>
  <c r="I199" i="13"/>
  <c r="H199" i="13"/>
  <c r="I129" i="13"/>
  <c r="H129" i="13"/>
  <c r="F121" i="13"/>
  <c r="I121" i="13"/>
  <c r="H121" i="13"/>
  <c r="F105" i="13"/>
  <c r="I105" i="13"/>
  <c r="H105" i="13"/>
  <c r="F89" i="13"/>
  <c r="I89" i="13"/>
  <c r="H89" i="13"/>
  <c r="H73" i="13"/>
  <c r="I73" i="13"/>
  <c r="F57" i="13"/>
  <c r="I57" i="13"/>
  <c r="H57" i="13"/>
  <c r="F33" i="13"/>
  <c r="I33" i="13"/>
  <c r="H33" i="13"/>
  <c r="H128" i="13"/>
  <c r="I128" i="13"/>
  <c r="F120" i="13"/>
  <c r="H120" i="13"/>
  <c r="I120" i="13"/>
  <c r="F112" i="13"/>
  <c r="I112" i="13"/>
  <c r="H112" i="13"/>
  <c r="I104" i="13"/>
  <c r="H104" i="13"/>
  <c r="F96" i="13"/>
  <c r="I96" i="13"/>
  <c r="H96" i="13"/>
  <c r="F88" i="13"/>
  <c r="I88" i="13"/>
  <c r="H88" i="13"/>
  <c r="F80" i="13"/>
  <c r="H80" i="13"/>
  <c r="I80" i="13"/>
  <c r="F72" i="13"/>
  <c r="H72" i="13"/>
  <c r="I72" i="13"/>
  <c r="F64" i="13"/>
  <c r="H64" i="13"/>
  <c r="I64" i="13"/>
  <c r="F56" i="13"/>
  <c r="H56" i="13"/>
  <c r="I56" i="13"/>
  <c r="F48" i="13"/>
  <c r="I48" i="13"/>
  <c r="H48" i="13"/>
  <c r="F40" i="13"/>
  <c r="H40" i="13"/>
  <c r="I40" i="13"/>
  <c r="F32" i="13"/>
  <c r="I32" i="13"/>
  <c r="H32" i="13"/>
  <c r="I24" i="13"/>
  <c r="H24" i="13"/>
  <c r="D16" i="13"/>
  <c r="H16" i="13"/>
  <c r="I16" i="13"/>
  <c r="H8" i="13"/>
  <c r="I8" i="13"/>
  <c r="F140" i="13"/>
  <c r="H140" i="13"/>
  <c r="I140" i="13"/>
  <c r="F149" i="13"/>
  <c r="I149" i="13"/>
  <c r="H149" i="13"/>
  <c r="F156" i="13"/>
  <c r="H156" i="13"/>
  <c r="I156" i="13"/>
  <c r="F162" i="13"/>
  <c r="I162" i="13"/>
  <c r="H162" i="13"/>
  <c r="F171" i="13"/>
  <c r="H171" i="13"/>
  <c r="I171" i="13"/>
  <c r="F212" i="13"/>
  <c r="I212" i="13"/>
  <c r="H212" i="13"/>
  <c r="F204" i="13"/>
  <c r="I204" i="13"/>
  <c r="H204" i="13"/>
  <c r="F196" i="13"/>
  <c r="I196" i="13"/>
  <c r="H196" i="13"/>
  <c r="F188" i="13"/>
  <c r="I188" i="13"/>
  <c r="H188" i="13"/>
  <c r="F180" i="13"/>
  <c r="H180" i="13"/>
  <c r="I180" i="13"/>
  <c r="G281" i="13"/>
  <c r="F4" i="8"/>
  <c r="G4" i="8" s="1"/>
  <c r="G232" i="13"/>
  <c r="G251" i="8"/>
  <c r="F19" i="13"/>
  <c r="F17" i="13"/>
  <c r="F9" i="13"/>
  <c r="F11" i="13"/>
  <c r="F16" i="13"/>
  <c r="F8" i="13"/>
  <c r="F23" i="13"/>
  <c r="F15" i="13"/>
  <c r="F7" i="13"/>
  <c r="F14" i="13"/>
  <c r="F21" i="13"/>
  <c r="F13" i="13"/>
  <c r="F22" i="13"/>
  <c r="F6" i="13"/>
  <c r="F20" i="13"/>
  <c r="F18" i="13"/>
  <c r="F10" i="13"/>
  <c r="F5" i="13"/>
  <c r="F12" i="13"/>
  <c r="G202" i="8"/>
  <c r="G270" i="8"/>
  <c r="G190" i="8"/>
  <c r="G291" i="8"/>
  <c r="G197" i="8"/>
  <c r="G206" i="8"/>
  <c r="G179" i="8"/>
  <c r="G301" i="8"/>
  <c r="G216" i="8"/>
  <c r="G266" i="8"/>
  <c r="G233" i="8"/>
  <c r="G154" i="8"/>
  <c r="G167" i="8"/>
  <c r="G271" i="8"/>
  <c r="G302" i="8"/>
  <c r="G281" i="8"/>
  <c r="G263" i="8"/>
  <c r="G294" i="8"/>
  <c r="G150" i="8"/>
  <c r="G242" i="8"/>
  <c r="G207" i="8"/>
  <c r="G286" i="8"/>
  <c r="G252" i="8"/>
  <c r="G177" i="8"/>
  <c r="G210" i="8"/>
  <c r="G298" i="8"/>
  <c r="G196" i="8"/>
  <c r="G239" i="8"/>
  <c r="G162" i="8"/>
  <c r="G175" i="8"/>
  <c r="G151" i="8"/>
  <c r="G191" i="8"/>
  <c r="G292" i="8"/>
  <c r="G156" i="8"/>
  <c r="G241" i="8"/>
  <c r="G164" i="8"/>
  <c r="G140" i="8"/>
  <c r="G254" i="8"/>
  <c r="G145" i="8"/>
  <c r="G209" i="8"/>
  <c r="G247" i="13"/>
  <c r="G289" i="13"/>
  <c r="G239" i="13"/>
  <c r="G290" i="13"/>
  <c r="G276" i="13"/>
  <c r="G222" i="13"/>
  <c r="G264" i="13"/>
  <c r="G266" i="13"/>
  <c r="G258" i="13"/>
  <c r="G274" i="13"/>
  <c r="F119" i="13"/>
  <c r="G284" i="13"/>
  <c r="F211" i="13"/>
  <c r="F54" i="13"/>
  <c r="F201" i="13"/>
  <c r="G219" i="13"/>
  <c r="G275" i="13"/>
  <c r="G262" i="13"/>
  <c r="F136" i="13"/>
  <c r="F200" i="13"/>
  <c r="G286" i="13"/>
  <c r="G255" i="13"/>
  <c r="G242" i="13"/>
  <c r="G240" i="13"/>
  <c r="G283" i="13"/>
  <c r="G244" i="13"/>
  <c r="F131" i="13"/>
  <c r="F83" i="13"/>
  <c r="F75" i="13"/>
  <c r="G248" i="13"/>
  <c r="G214" i="13"/>
  <c r="G215" i="13"/>
  <c r="G269" i="13"/>
  <c r="G280" i="13"/>
  <c r="G221" i="13"/>
  <c r="F106" i="13"/>
  <c r="G267" i="13"/>
  <c r="G226" i="8"/>
  <c r="F129" i="13"/>
  <c r="F73" i="13"/>
  <c r="F49" i="13"/>
  <c r="G238" i="13"/>
  <c r="F128" i="13"/>
  <c r="F104" i="13"/>
  <c r="F24" i="13"/>
  <c r="G257" i="13"/>
  <c r="G173" i="8"/>
  <c r="G153" i="8"/>
  <c r="G146" i="8"/>
  <c r="G170" i="8"/>
  <c r="G219" i="8"/>
  <c r="G213" i="8"/>
  <c r="G158" i="8"/>
  <c r="G267" i="8"/>
  <c r="G247" i="8"/>
  <c r="G250" i="8"/>
  <c r="G289" i="8"/>
  <c r="G244" i="8"/>
  <c r="G287" i="8"/>
  <c r="G147" i="8"/>
  <c r="G237" i="8"/>
  <c r="G278" i="8"/>
  <c r="G236" i="8"/>
  <c r="G297" i="8"/>
  <c r="G205" i="8"/>
  <c r="G285" i="8"/>
  <c r="G229" i="8"/>
  <c r="G141" i="8"/>
  <c r="G198" i="8"/>
  <c r="G296" i="8"/>
  <c r="G223" i="8"/>
  <c r="G240" i="8"/>
  <c r="G220" i="8"/>
  <c r="G180" i="8"/>
  <c r="G194" i="8"/>
  <c r="G144" i="8"/>
  <c r="G300" i="8"/>
  <c r="G260" i="8"/>
  <c r="G201" i="8"/>
  <c r="G276" i="8"/>
  <c r="G228" i="8"/>
  <c r="G152" i="8"/>
  <c r="G185" i="8"/>
  <c r="G214" i="8"/>
  <c r="G248" i="8"/>
  <c r="G256" i="8"/>
  <c r="G274" i="8"/>
  <c r="G183" i="8"/>
  <c r="G243" i="8"/>
  <c r="G230" i="8"/>
  <c r="G174" i="8"/>
  <c r="G283" i="8"/>
  <c r="G299" i="8"/>
  <c r="G189" i="8"/>
  <c r="G160" i="8"/>
  <c r="G290" i="8"/>
  <c r="G193" i="8"/>
  <c r="G148" i="8"/>
  <c r="G171" i="8"/>
  <c r="G272" i="8"/>
  <c r="G221" i="8"/>
  <c r="G273" i="8"/>
  <c r="G155" i="8"/>
  <c r="G259" i="8"/>
  <c r="G212" i="8"/>
  <c r="G172" i="8"/>
  <c r="G163" i="8"/>
  <c r="G203" i="8"/>
  <c r="G255" i="8"/>
  <c r="G277" i="8"/>
  <c r="G295" i="8"/>
  <c r="G275" i="8"/>
  <c r="G192" i="8"/>
  <c r="G293" i="8"/>
  <c r="G238" i="8"/>
  <c r="G246" i="8"/>
  <c r="G280" i="8"/>
  <c r="G211" i="8"/>
  <c r="G157" i="8"/>
  <c r="G279" i="8"/>
  <c r="G204" i="8"/>
  <c r="G159" i="8"/>
  <c r="G303" i="8"/>
  <c r="G218" i="8"/>
  <c r="G169" i="8"/>
  <c r="G257" i="8"/>
  <c r="G235" i="8"/>
  <c r="G265" i="8"/>
  <c r="G269" i="8"/>
  <c r="G245" i="8"/>
  <c r="G168" i="8"/>
  <c r="G161" i="8"/>
  <c r="G253" i="8"/>
  <c r="G282" i="8"/>
  <c r="G178" i="8"/>
  <c r="G261" i="8"/>
  <c r="G184" i="8"/>
  <c r="G187" i="8"/>
  <c r="G166" i="8"/>
  <c r="G262" i="8"/>
  <c r="G208" i="8"/>
  <c r="G217" i="8"/>
  <c r="G143" i="8"/>
  <c r="G264" i="8"/>
  <c r="G234" i="8"/>
  <c r="G258" i="8"/>
  <c r="G249" i="8"/>
  <c r="G165" i="8"/>
  <c r="G224" i="8"/>
  <c r="G225" i="8"/>
  <c r="G181" i="8"/>
  <c r="G231" i="8"/>
  <c r="G227" i="8"/>
  <c r="G288" i="8"/>
  <c r="G149" i="8"/>
  <c r="G176" i="8"/>
  <c r="G139" i="8"/>
  <c r="G200" i="8"/>
  <c r="G232" i="8"/>
  <c r="G195" i="8"/>
  <c r="G268" i="8"/>
  <c r="G284" i="8"/>
  <c r="F133" i="8"/>
  <c r="F125" i="8"/>
  <c r="D89" i="13"/>
  <c r="D49" i="13"/>
  <c r="C25" i="13"/>
  <c r="C80" i="13"/>
  <c r="D64" i="13"/>
  <c r="C40" i="13"/>
  <c r="D24" i="13"/>
  <c r="C16" i="13"/>
  <c r="C8" i="13"/>
  <c r="D149" i="13"/>
  <c r="C186" i="13"/>
  <c r="D85" i="13"/>
  <c r="D45" i="13"/>
  <c r="C29" i="13"/>
  <c r="D21" i="13"/>
  <c r="D13" i="13"/>
  <c r="D176" i="13"/>
  <c r="D168" i="13"/>
  <c r="C193" i="13"/>
  <c r="D124" i="13"/>
  <c r="D68" i="13"/>
  <c r="C5" i="13"/>
  <c r="D112" i="13"/>
  <c r="D118" i="13"/>
  <c r="B118" i="13"/>
  <c r="D94" i="13"/>
  <c r="B94" i="13"/>
  <c r="C70" i="13"/>
  <c r="B70" i="13"/>
  <c r="B46" i="13"/>
  <c r="B194" i="13"/>
  <c r="B125" i="13"/>
  <c r="C69" i="13"/>
  <c r="B69" i="13"/>
  <c r="B37" i="13"/>
  <c r="B176" i="13"/>
  <c r="D194" i="13"/>
  <c r="B110" i="13"/>
  <c r="B78" i="13"/>
  <c r="B54" i="13"/>
  <c r="D30" i="13"/>
  <c r="B30" i="13"/>
  <c r="C22" i="13"/>
  <c r="B22" i="13"/>
  <c r="B14" i="13"/>
  <c r="C6" i="13"/>
  <c r="B6" i="13"/>
  <c r="C138" i="13"/>
  <c r="B138" i="13"/>
  <c r="C147" i="13"/>
  <c r="B147" i="13"/>
  <c r="C154" i="13"/>
  <c r="B154" i="13"/>
  <c r="D160" i="13"/>
  <c r="B160" i="13"/>
  <c r="D169" i="13"/>
  <c r="B169" i="13"/>
  <c r="C210" i="13"/>
  <c r="B210" i="13"/>
  <c r="D178" i="13"/>
  <c r="B178" i="13"/>
  <c r="D117" i="13"/>
  <c r="B117" i="13"/>
  <c r="B61" i="13"/>
  <c r="D185" i="13"/>
  <c r="B185" i="13"/>
  <c r="D132" i="13"/>
  <c r="B132" i="13"/>
  <c r="B108" i="13"/>
  <c r="C100" i="13"/>
  <c r="B100" i="13"/>
  <c r="C76" i="13"/>
  <c r="B76" i="13"/>
  <c r="C52" i="13"/>
  <c r="B52" i="13"/>
  <c r="B28" i="13"/>
  <c r="B20" i="13"/>
  <c r="B136" i="13"/>
  <c r="C175" i="13"/>
  <c r="B175" i="13"/>
  <c r="C131" i="13"/>
  <c r="B131" i="13"/>
  <c r="C123" i="13"/>
  <c r="B123" i="13"/>
  <c r="C99" i="13"/>
  <c r="B99" i="13"/>
  <c r="C91" i="13"/>
  <c r="B91" i="13"/>
  <c r="C83" i="13"/>
  <c r="B83" i="13"/>
  <c r="C75" i="13"/>
  <c r="B75" i="13"/>
  <c r="C67" i="13"/>
  <c r="B67" i="13"/>
  <c r="C59" i="13"/>
  <c r="B59" i="13"/>
  <c r="C51" i="13"/>
  <c r="B51" i="13"/>
  <c r="C43" i="13"/>
  <c r="B43" i="13"/>
  <c r="C35" i="13"/>
  <c r="B35" i="13"/>
  <c r="C27" i="13"/>
  <c r="B27" i="13"/>
  <c r="C19" i="13"/>
  <c r="B19" i="13"/>
  <c r="C11" i="13"/>
  <c r="B11" i="13"/>
  <c r="C135" i="13"/>
  <c r="B135" i="13"/>
  <c r="C151" i="13"/>
  <c r="B151" i="13"/>
  <c r="C174" i="13"/>
  <c r="B174" i="13"/>
  <c r="C166" i="13"/>
  <c r="B166" i="13"/>
  <c r="C207" i="13"/>
  <c r="B207" i="13"/>
  <c r="C199" i="13"/>
  <c r="B199" i="13"/>
  <c r="C183" i="13"/>
  <c r="B183" i="13"/>
  <c r="C160" i="13"/>
  <c r="C125" i="13"/>
  <c r="C37" i="13"/>
  <c r="B130" i="13"/>
  <c r="B122" i="13"/>
  <c r="B114" i="13"/>
  <c r="B106" i="13"/>
  <c r="B98" i="13"/>
  <c r="B90" i="13"/>
  <c r="B82" i="13"/>
  <c r="B74" i="13"/>
  <c r="B66" i="13"/>
  <c r="B58" i="13"/>
  <c r="B50" i="13"/>
  <c r="B42" i="13"/>
  <c r="B34" i="13"/>
  <c r="B26" i="13"/>
  <c r="B18" i="13"/>
  <c r="B10" i="13"/>
  <c r="C142" i="13"/>
  <c r="B142" i="13"/>
  <c r="C134" i="13"/>
  <c r="B134" i="13"/>
  <c r="C158" i="13"/>
  <c r="B158" i="13"/>
  <c r="C164" i="13"/>
  <c r="B164" i="13"/>
  <c r="B173" i="13"/>
  <c r="B165" i="13"/>
  <c r="C206" i="13"/>
  <c r="B206" i="13"/>
  <c r="C198" i="13"/>
  <c r="B198" i="13"/>
  <c r="C190" i="13"/>
  <c r="B190" i="13"/>
  <c r="C182" i="13"/>
  <c r="B182" i="13"/>
  <c r="D210" i="13"/>
  <c r="D186" i="13"/>
  <c r="D86" i="13"/>
  <c r="B86" i="13"/>
  <c r="B202" i="13"/>
  <c r="D77" i="13"/>
  <c r="B77" i="13"/>
  <c r="C191" i="13"/>
  <c r="B191" i="13"/>
  <c r="B129" i="13"/>
  <c r="B121" i="13"/>
  <c r="C113" i="13"/>
  <c r="B113" i="13"/>
  <c r="B105" i="13"/>
  <c r="C97" i="13"/>
  <c r="B97" i="13"/>
  <c r="C89" i="13"/>
  <c r="B89" i="13"/>
  <c r="B81" i="13"/>
  <c r="B73" i="13"/>
  <c r="D65" i="13"/>
  <c r="B65" i="13"/>
  <c r="C57" i="13"/>
  <c r="B57" i="13"/>
  <c r="C49" i="13"/>
  <c r="B49" i="13"/>
  <c r="B41" i="13"/>
  <c r="D33" i="13"/>
  <c r="B33" i="13"/>
  <c r="B25" i="13"/>
  <c r="D17" i="13"/>
  <c r="B17" i="13"/>
  <c r="C9" i="13"/>
  <c r="B9" i="13"/>
  <c r="D141" i="13"/>
  <c r="B141" i="13"/>
  <c r="C150" i="13"/>
  <c r="B150" i="13"/>
  <c r="D157" i="13"/>
  <c r="B157" i="13"/>
  <c r="D163" i="13"/>
  <c r="B163" i="13"/>
  <c r="C172" i="13"/>
  <c r="B172" i="13"/>
  <c r="D213" i="13"/>
  <c r="B213" i="13"/>
  <c r="D205" i="13"/>
  <c r="B205" i="13"/>
  <c r="D197" i="13"/>
  <c r="B197" i="13"/>
  <c r="D189" i="13"/>
  <c r="B189" i="13"/>
  <c r="C181" i="13"/>
  <c r="B181" i="13"/>
  <c r="B126" i="13"/>
  <c r="B102" i="13"/>
  <c r="C62" i="13"/>
  <c r="B62" i="13"/>
  <c r="B38" i="13"/>
  <c r="B186" i="13"/>
  <c r="C133" i="13"/>
  <c r="B133" i="13"/>
  <c r="B101" i="13"/>
  <c r="C85" i="13"/>
  <c r="B85" i="13"/>
  <c r="C53" i="13"/>
  <c r="B53" i="13"/>
  <c r="D29" i="13"/>
  <c r="B29" i="13"/>
  <c r="C13" i="13"/>
  <c r="B13" i="13"/>
  <c r="C146" i="13"/>
  <c r="B146" i="13"/>
  <c r="D177" i="13"/>
  <c r="B177" i="13"/>
  <c r="C124" i="13"/>
  <c r="B124" i="13"/>
  <c r="C92" i="13"/>
  <c r="B92" i="13"/>
  <c r="B68" i="13"/>
  <c r="B44" i="13"/>
  <c r="D12" i="13"/>
  <c r="B12" i="13"/>
  <c r="C145" i="13"/>
  <c r="B145" i="13"/>
  <c r="B208" i="13"/>
  <c r="B200" i="13"/>
  <c r="B184" i="13"/>
  <c r="F4" i="13"/>
  <c r="B4" i="13"/>
  <c r="C77" i="13"/>
  <c r="C107" i="13"/>
  <c r="B107" i="13"/>
  <c r="C143" i="13"/>
  <c r="B143" i="13"/>
  <c r="C61" i="13"/>
  <c r="D28" i="13"/>
  <c r="C12" i="13"/>
  <c r="C128" i="13"/>
  <c r="B128" i="13"/>
  <c r="B120" i="13"/>
  <c r="C112" i="13"/>
  <c r="B112" i="13"/>
  <c r="B104" i="13"/>
  <c r="C96" i="13"/>
  <c r="B96" i="13"/>
  <c r="B88" i="13"/>
  <c r="B80" i="13"/>
  <c r="B72" i="13"/>
  <c r="C64" i="13"/>
  <c r="B64" i="13"/>
  <c r="B56" i="13"/>
  <c r="D48" i="13"/>
  <c r="B48" i="13"/>
  <c r="D40" i="13"/>
  <c r="B40" i="13"/>
  <c r="D32" i="13"/>
  <c r="B32" i="13"/>
  <c r="B24" i="13"/>
  <c r="B16" i="13"/>
  <c r="D8" i="13"/>
  <c r="B8" i="13"/>
  <c r="C140" i="13"/>
  <c r="B140" i="13"/>
  <c r="C149" i="13"/>
  <c r="B149" i="13"/>
  <c r="C156" i="13"/>
  <c r="B156" i="13"/>
  <c r="C162" i="13"/>
  <c r="B162" i="13"/>
  <c r="D171" i="13"/>
  <c r="B171" i="13"/>
  <c r="C212" i="13"/>
  <c r="B212" i="13"/>
  <c r="C204" i="13"/>
  <c r="B204" i="13"/>
  <c r="C196" i="13"/>
  <c r="B196" i="13"/>
  <c r="C188" i="13"/>
  <c r="B188" i="13"/>
  <c r="C180" i="13"/>
  <c r="B180" i="13"/>
  <c r="D202" i="13"/>
  <c r="C184" i="13"/>
  <c r="B109" i="13"/>
  <c r="B93" i="13"/>
  <c r="B45" i="13"/>
  <c r="B21" i="13"/>
  <c r="D5" i="13"/>
  <c r="B5" i="13"/>
  <c r="D137" i="13"/>
  <c r="B137" i="13"/>
  <c r="D153" i="13"/>
  <c r="B153" i="13"/>
  <c r="B168" i="13"/>
  <c r="D209" i="13"/>
  <c r="B209" i="13"/>
  <c r="D201" i="13"/>
  <c r="B201" i="13"/>
  <c r="D193" i="13"/>
  <c r="B193" i="13"/>
  <c r="C169" i="13"/>
  <c r="C45" i="13"/>
  <c r="C21" i="13"/>
  <c r="B116" i="13"/>
  <c r="C84" i="13"/>
  <c r="B84" i="13"/>
  <c r="B60" i="13"/>
  <c r="C36" i="13"/>
  <c r="B36" i="13"/>
  <c r="B144" i="13"/>
  <c r="B152" i="13"/>
  <c r="C167" i="13"/>
  <c r="B167" i="13"/>
  <c r="B192" i="13"/>
  <c r="C194" i="13"/>
  <c r="C115" i="13"/>
  <c r="B115" i="13"/>
  <c r="C159" i="13"/>
  <c r="B159" i="13"/>
  <c r="D93" i="13"/>
  <c r="D53" i="13"/>
  <c r="B127" i="13"/>
  <c r="C119" i="13"/>
  <c r="B119" i="13"/>
  <c r="C111" i="13"/>
  <c r="B111" i="13"/>
  <c r="D103" i="13"/>
  <c r="B103" i="13"/>
  <c r="B95" i="13"/>
  <c r="B87" i="13"/>
  <c r="C79" i="13"/>
  <c r="B79" i="13"/>
  <c r="B71" i="13"/>
  <c r="C63" i="13"/>
  <c r="B63" i="13"/>
  <c r="D55" i="13"/>
  <c r="B55" i="13"/>
  <c r="C47" i="13"/>
  <c r="B47" i="13"/>
  <c r="D39" i="13"/>
  <c r="B39" i="13"/>
  <c r="B31" i="13"/>
  <c r="B23" i="13"/>
  <c r="C15" i="13"/>
  <c r="B15" i="13"/>
  <c r="C7" i="13"/>
  <c r="B7" i="13"/>
  <c r="D139" i="13"/>
  <c r="B139" i="13"/>
  <c r="C148" i="13"/>
  <c r="B148" i="13"/>
  <c r="D155" i="13"/>
  <c r="B155" i="13"/>
  <c r="C161" i="13"/>
  <c r="B161" i="13"/>
  <c r="C170" i="13"/>
  <c r="B170" i="13"/>
  <c r="D211" i="13"/>
  <c r="B211" i="13"/>
  <c r="D203" i="13"/>
  <c r="B203" i="13"/>
  <c r="D195" i="13"/>
  <c r="B195" i="13"/>
  <c r="D187" i="13"/>
  <c r="B187" i="13"/>
  <c r="D179" i="13"/>
  <c r="B179" i="13"/>
  <c r="C202" i="13"/>
  <c r="C178" i="13"/>
  <c r="C201" i="13"/>
  <c r="C192" i="13"/>
  <c r="C176" i="13"/>
  <c r="C168" i="13"/>
  <c r="C117" i="13"/>
  <c r="D69" i="13"/>
  <c r="C209" i="13"/>
  <c r="C200" i="13"/>
  <c r="D183" i="13"/>
  <c r="D147" i="13"/>
  <c r="D138" i="13"/>
  <c r="C208" i="13"/>
  <c r="D191" i="13"/>
  <c r="D173" i="13"/>
  <c r="D165" i="13"/>
  <c r="D154" i="13"/>
  <c r="D105" i="13"/>
  <c r="C65" i="13"/>
  <c r="D37" i="13"/>
  <c r="D20" i="13"/>
  <c r="D199" i="13"/>
  <c r="C173" i="13"/>
  <c r="C165" i="13"/>
  <c r="C137" i="13"/>
  <c r="D207" i="13"/>
  <c r="C153" i="13"/>
  <c r="D146" i="13"/>
  <c r="C136" i="13"/>
  <c r="C177" i="13"/>
  <c r="C152" i="13"/>
  <c r="D133" i="13"/>
  <c r="D125" i="13"/>
  <c r="C185" i="13"/>
  <c r="C144" i="13"/>
  <c r="D25" i="13"/>
  <c r="C17" i="13"/>
  <c r="C211" i="13"/>
  <c r="D208" i="13"/>
  <c r="C203" i="13"/>
  <c r="D200" i="13"/>
  <c r="C195" i="13"/>
  <c r="D192" i="13"/>
  <c r="C187" i="13"/>
  <c r="D184" i="13"/>
  <c r="C179" i="13"/>
  <c r="C171" i="13"/>
  <c r="C163" i="13"/>
  <c r="C155" i="13"/>
  <c r="D152" i="13"/>
  <c r="D144" i="13"/>
  <c r="C139" i="13"/>
  <c r="D136" i="13"/>
  <c r="D181" i="13"/>
  <c r="C213" i="13"/>
  <c r="C205" i="13"/>
  <c r="C189" i="13"/>
  <c r="D170" i="13"/>
  <c r="D162" i="13"/>
  <c r="C157" i="13"/>
  <c r="C141" i="13"/>
  <c r="C132" i="13"/>
  <c r="C121" i="13"/>
  <c r="D104" i="13"/>
  <c r="C88" i="13"/>
  <c r="C73" i="13"/>
  <c r="D175" i="13"/>
  <c r="D167" i="13"/>
  <c r="D159" i="13"/>
  <c r="D151" i="13"/>
  <c r="D143" i="13"/>
  <c r="D135" i="13"/>
  <c r="D73" i="13"/>
  <c r="C197" i="13"/>
  <c r="D129" i="13"/>
  <c r="D120" i="13"/>
  <c r="D100" i="13"/>
  <c r="D72" i="13"/>
  <c r="D60" i="13"/>
  <c r="C33" i="13"/>
  <c r="D212" i="13"/>
  <c r="D204" i="13"/>
  <c r="D196" i="13"/>
  <c r="D188" i="13"/>
  <c r="D180" i="13"/>
  <c r="D172" i="13"/>
  <c r="D164" i="13"/>
  <c r="D156" i="13"/>
  <c r="D148" i="13"/>
  <c r="D140" i="13"/>
  <c r="C48" i="13"/>
  <c r="C24" i="13"/>
  <c r="C129" i="13"/>
  <c r="D97" i="13"/>
  <c r="D81" i="13"/>
  <c r="C72" i="13"/>
  <c r="D57" i="13"/>
  <c r="C32" i="13"/>
  <c r="D9" i="13"/>
  <c r="D161" i="13"/>
  <c r="D145" i="13"/>
  <c r="D121" i="13"/>
  <c r="C105" i="13"/>
  <c r="D41" i="13"/>
  <c r="D206" i="13"/>
  <c r="D198" i="13"/>
  <c r="D190" i="13"/>
  <c r="D182" i="13"/>
  <c r="D174" i="13"/>
  <c r="D166" i="13"/>
  <c r="D158" i="13"/>
  <c r="D150" i="13"/>
  <c r="D142" i="13"/>
  <c r="D134" i="13"/>
  <c r="D128" i="13"/>
  <c r="D113" i="13"/>
  <c r="C81" i="13"/>
  <c r="D96" i="13"/>
  <c r="D80" i="13"/>
  <c r="C56" i="13"/>
  <c r="C41" i="13"/>
  <c r="D108" i="13"/>
  <c r="D76" i="13"/>
  <c r="C68" i="13"/>
  <c r="C28" i="13"/>
  <c r="C20" i="13"/>
  <c r="C108" i="13"/>
  <c r="D36" i="13"/>
  <c r="D84" i="13"/>
  <c r="D44" i="13"/>
  <c r="D116" i="13"/>
  <c r="D92" i="13"/>
  <c r="D52" i="13"/>
  <c r="C44" i="13"/>
  <c r="C116" i="13"/>
  <c r="C60" i="13"/>
  <c r="C26" i="13"/>
  <c r="C18" i="13"/>
  <c r="C10" i="13"/>
  <c r="C82" i="13"/>
  <c r="C90" i="13"/>
  <c r="D71" i="13"/>
  <c r="D61" i="13"/>
  <c r="D101" i="13"/>
  <c r="C93" i="13"/>
  <c r="D109" i="13"/>
  <c r="C101" i="13"/>
  <c r="C109" i="13"/>
  <c r="C120" i="13"/>
  <c r="C104" i="13"/>
  <c r="D88" i="13"/>
  <c r="C58" i="13"/>
  <c r="D56" i="13"/>
  <c r="C95" i="13"/>
  <c r="C31" i="13"/>
  <c r="D127" i="13"/>
  <c r="D111" i="13"/>
  <c r="D7" i="13"/>
  <c r="C103" i="13"/>
  <c r="D79" i="13"/>
  <c r="C39" i="13"/>
  <c r="C122" i="13"/>
  <c r="C106" i="13"/>
  <c r="D95" i="13"/>
  <c r="C55" i="13"/>
  <c r="C42" i="13"/>
  <c r="D31" i="13"/>
  <c r="C127" i="13"/>
  <c r="C71" i="13"/>
  <c r="D47" i="13"/>
  <c r="D130" i="13"/>
  <c r="D114" i="13"/>
  <c r="C98" i="13"/>
  <c r="D87" i="13"/>
  <c r="C34" i="13"/>
  <c r="D23" i="13"/>
  <c r="C130" i="13"/>
  <c r="C114" i="13"/>
  <c r="C87" i="13"/>
  <c r="C74" i="13"/>
  <c r="D63" i="13"/>
  <c r="C23" i="13"/>
  <c r="D119" i="13"/>
  <c r="C50" i="13"/>
  <c r="D15" i="13"/>
  <c r="D122" i="13"/>
  <c r="D106" i="13"/>
  <c r="C66" i="13"/>
  <c r="C118" i="13"/>
  <c r="D126" i="13"/>
  <c r="C94" i="13"/>
  <c r="D54" i="13"/>
  <c r="C30" i="13"/>
  <c r="D78" i="13"/>
  <c r="C54" i="13"/>
  <c r="D14" i="13"/>
  <c r="C126" i="13"/>
  <c r="D102" i="13"/>
  <c r="C78" i="13"/>
  <c r="D38" i="13"/>
  <c r="C14" i="13"/>
  <c r="C102" i="13"/>
  <c r="D62" i="13"/>
  <c r="C38" i="13"/>
  <c r="D110" i="13"/>
  <c r="D22" i="13"/>
  <c r="D4" i="13"/>
  <c r="C110" i="13"/>
  <c r="C86" i="13"/>
  <c r="D46" i="13"/>
  <c r="D70" i="13"/>
  <c r="C46" i="13"/>
  <c r="D6" i="13"/>
  <c r="D98" i="13"/>
  <c r="D90" i="13"/>
  <c r="D82" i="13"/>
  <c r="D74" i="13"/>
  <c r="D66" i="13"/>
  <c r="D58" i="13"/>
  <c r="D50" i="13"/>
  <c r="D42" i="13"/>
  <c r="D34" i="13"/>
  <c r="D26" i="13"/>
  <c r="D18" i="13"/>
  <c r="D10" i="13"/>
  <c r="D131" i="13"/>
  <c r="D123" i="13"/>
  <c r="D115" i="13"/>
  <c r="D107" i="13"/>
  <c r="D99" i="13"/>
  <c r="D91" i="13"/>
  <c r="D83" i="13"/>
  <c r="D75" i="13"/>
  <c r="D67" i="13"/>
  <c r="D59" i="13"/>
  <c r="D51" i="13"/>
  <c r="D43" i="13"/>
  <c r="D35" i="13"/>
  <c r="D27" i="13"/>
  <c r="D19" i="13"/>
  <c r="D11" i="13"/>
  <c r="F51" i="8"/>
  <c r="F14" i="8"/>
  <c r="F6" i="8"/>
  <c r="F13" i="8"/>
  <c r="F5" i="8"/>
  <c r="G5" i="8" s="1"/>
  <c r="F7" i="8"/>
  <c r="F12" i="8"/>
  <c r="F10" i="8"/>
  <c r="F9" i="8"/>
  <c r="F8" i="8"/>
  <c r="F11" i="8"/>
  <c r="C4" i="13"/>
  <c r="G118" i="13" l="1"/>
  <c r="G202" i="13"/>
  <c r="G94" i="13"/>
  <c r="I6" i="8"/>
  <c r="I51" i="8"/>
  <c r="I13" i="8"/>
  <c r="I125" i="8"/>
  <c r="I131" i="8"/>
  <c r="F305" i="13"/>
  <c r="J22" i="9" s="1"/>
  <c r="I12" i="8"/>
  <c r="I9" i="8"/>
  <c r="I45" i="8"/>
  <c r="I11" i="8"/>
  <c r="I5" i="8"/>
  <c r="I123" i="8"/>
  <c r="I19" i="8"/>
  <c r="I7" i="8"/>
  <c r="I133" i="8"/>
  <c r="I8" i="8"/>
  <c r="I14" i="8"/>
  <c r="I109" i="8"/>
  <c r="I128" i="8"/>
  <c r="I10" i="8"/>
  <c r="I107" i="8"/>
  <c r="I67" i="8"/>
  <c r="I43" i="8"/>
  <c r="I75" i="8"/>
  <c r="I77" i="8"/>
  <c r="H305" i="8"/>
  <c r="L16" i="9" s="1"/>
  <c r="M18" i="20" s="1"/>
  <c r="M37" i="20" s="1"/>
  <c r="I27" i="8"/>
  <c r="B305" i="8"/>
  <c r="E9" i="13"/>
  <c r="J16" i="9"/>
  <c r="L18" i="20" s="1"/>
  <c r="L37" i="20" s="1"/>
  <c r="N12" i="22"/>
  <c r="N20" i="22"/>
  <c r="N28" i="22"/>
  <c r="N36" i="22"/>
  <c r="N44" i="22"/>
  <c r="N52" i="22"/>
  <c r="N60" i="22"/>
  <c r="N68" i="22"/>
  <c r="N76" i="22"/>
  <c r="N84" i="22"/>
  <c r="N92" i="22"/>
  <c r="N100" i="22"/>
  <c r="N108" i="22"/>
  <c r="N116" i="22"/>
  <c r="N124" i="22"/>
  <c r="N132" i="22"/>
  <c r="N140" i="22"/>
  <c r="N148" i="22"/>
  <c r="N156" i="22"/>
  <c r="N164" i="22"/>
  <c r="N172" i="22"/>
  <c r="N180" i="22"/>
  <c r="N188" i="22"/>
  <c r="N196" i="22"/>
  <c r="N204" i="22"/>
  <c r="N212" i="22"/>
  <c r="N220" i="22"/>
  <c r="N228" i="22"/>
  <c r="N236" i="22"/>
  <c r="N244" i="22"/>
  <c r="N252" i="22"/>
  <c r="N260" i="22"/>
  <c r="N268" i="22"/>
  <c r="N276" i="22"/>
  <c r="N284" i="22"/>
  <c r="N292" i="22"/>
  <c r="N300" i="22"/>
  <c r="N308" i="22"/>
  <c r="N13" i="22"/>
  <c r="N21" i="22"/>
  <c r="N29" i="22"/>
  <c r="N37" i="22"/>
  <c r="N45" i="22"/>
  <c r="N53" i="22"/>
  <c r="N61" i="22"/>
  <c r="N69" i="22"/>
  <c r="N77" i="22"/>
  <c r="N85" i="22"/>
  <c r="N93" i="22"/>
  <c r="N101" i="22"/>
  <c r="N109" i="22"/>
  <c r="N117" i="22"/>
  <c r="N125" i="22"/>
  <c r="N133" i="22"/>
  <c r="N141" i="22"/>
  <c r="N149" i="22"/>
  <c r="N157" i="22"/>
  <c r="N165" i="22"/>
  <c r="N173" i="22"/>
  <c r="N181" i="22"/>
  <c r="N189" i="22"/>
  <c r="N197" i="22"/>
  <c r="N205" i="22"/>
  <c r="N213" i="22"/>
  <c r="N221" i="22"/>
  <c r="N229" i="22"/>
  <c r="N237" i="22"/>
  <c r="N245" i="22"/>
  <c r="N253" i="22"/>
  <c r="N261" i="22"/>
  <c r="N269" i="22"/>
  <c r="N277" i="22"/>
  <c r="N285" i="22"/>
  <c r="N293" i="22"/>
  <c r="N301" i="22"/>
  <c r="N309" i="22"/>
  <c r="N14" i="22"/>
  <c r="N22" i="22"/>
  <c r="N30" i="22"/>
  <c r="N38" i="22"/>
  <c r="N46" i="22"/>
  <c r="N54" i="22"/>
  <c r="N62" i="22"/>
  <c r="N70" i="22"/>
  <c r="N78" i="22"/>
  <c r="N86" i="22"/>
  <c r="N94" i="22"/>
  <c r="N102" i="22"/>
  <c r="N110" i="22"/>
  <c r="N118" i="22"/>
  <c r="N126" i="22"/>
  <c r="N134" i="22"/>
  <c r="N142" i="22"/>
  <c r="N150" i="22"/>
  <c r="N158" i="22"/>
  <c r="N166" i="22"/>
  <c r="N174" i="22"/>
  <c r="N182" i="22"/>
  <c r="N190" i="22"/>
  <c r="N198" i="22"/>
  <c r="N206" i="22"/>
  <c r="N214" i="22"/>
  <c r="N222" i="22"/>
  <c r="N230" i="22"/>
  <c r="N238" i="22"/>
  <c r="N246" i="22"/>
  <c r="N254" i="22"/>
  <c r="N262" i="22"/>
  <c r="N270" i="22"/>
  <c r="N278" i="22"/>
  <c r="N286" i="22"/>
  <c r="N294" i="22"/>
  <c r="N302" i="22"/>
  <c r="N310" i="22"/>
  <c r="N15" i="22"/>
  <c r="N23" i="22"/>
  <c r="N31" i="22"/>
  <c r="N39" i="22"/>
  <c r="N47" i="22"/>
  <c r="N55" i="22"/>
  <c r="N63" i="22"/>
  <c r="N71" i="22"/>
  <c r="N79" i="22"/>
  <c r="N87" i="22"/>
  <c r="N95" i="22"/>
  <c r="N103" i="22"/>
  <c r="N111" i="22"/>
  <c r="N119" i="22"/>
  <c r="N127" i="22"/>
  <c r="N135" i="22"/>
  <c r="N143" i="22"/>
  <c r="N151" i="22"/>
  <c r="N159" i="22"/>
  <c r="N167" i="22"/>
  <c r="N175" i="22"/>
  <c r="N183" i="22"/>
  <c r="N191" i="22"/>
  <c r="N199" i="22"/>
  <c r="N207" i="22"/>
  <c r="N215" i="22"/>
  <c r="N223" i="22"/>
  <c r="N231" i="22"/>
  <c r="N239" i="22"/>
  <c r="N247" i="22"/>
  <c r="N255" i="22"/>
  <c r="N263" i="22"/>
  <c r="N271" i="22"/>
  <c r="N279" i="22"/>
  <c r="N287" i="22"/>
  <c r="N295" i="22"/>
  <c r="N303" i="22"/>
  <c r="N16" i="22"/>
  <c r="N24" i="22"/>
  <c r="N32" i="22"/>
  <c r="N40" i="22"/>
  <c r="N48" i="22"/>
  <c r="N56" i="22"/>
  <c r="N64" i="22"/>
  <c r="N72" i="22"/>
  <c r="N80" i="22"/>
  <c r="N88" i="22"/>
  <c r="N96" i="22"/>
  <c r="N104" i="22"/>
  <c r="N112" i="22"/>
  <c r="N120" i="22"/>
  <c r="N128" i="22"/>
  <c r="N136" i="22"/>
  <c r="N144" i="22"/>
  <c r="N152" i="22"/>
  <c r="N160" i="22"/>
  <c r="N168" i="22"/>
  <c r="N176" i="22"/>
  <c r="N184" i="22"/>
  <c r="N192" i="22"/>
  <c r="N200" i="22"/>
  <c r="N208" i="22"/>
  <c r="N216" i="22"/>
  <c r="N224" i="22"/>
  <c r="N232" i="22"/>
  <c r="N240" i="22"/>
  <c r="N248" i="22"/>
  <c r="N256" i="22"/>
  <c r="N264" i="22"/>
  <c r="N272" i="22"/>
  <c r="N280" i="22"/>
  <c r="N288" i="22"/>
  <c r="N296" i="22"/>
  <c r="N304" i="22"/>
  <c r="N17" i="22"/>
  <c r="N25" i="22"/>
  <c r="N33" i="22"/>
  <c r="N41" i="22"/>
  <c r="N49" i="22"/>
  <c r="N57" i="22"/>
  <c r="N65" i="22"/>
  <c r="N73" i="22"/>
  <c r="N81" i="22"/>
  <c r="N89" i="22"/>
  <c r="N97" i="22"/>
  <c r="N105" i="22"/>
  <c r="N113" i="22"/>
  <c r="N121" i="22"/>
  <c r="N129" i="22"/>
  <c r="N137" i="22"/>
  <c r="N145" i="22"/>
  <c r="N153" i="22"/>
  <c r="N161" i="22"/>
  <c r="N169" i="22"/>
  <c r="N177" i="22"/>
  <c r="N185" i="22"/>
  <c r="N193" i="22"/>
  <c r="N201" i="22"/>
  <c r="N209" i="22"/>
  <c r="N217" i="22"/>
  <c r="N225" i="22"/>
  <c r="N233" i="22"/>
  <c r="N241" i="22"/>
  <c r="N249" i="22"/>
  <c r="N257" i="22"/>
  <c r="N265" i="22"/>
  <c r="N273" i="22"/>
  <c r="N281" i="22"/>
  <c r="N289" i="22"/>
  <c r="N297" i="22"/>
  <c r="N305" i="22"/>
  <c r="N18" i="22"/>
  <c r="N26" i="22"/>
  <c r="N34" i="22"/>
  <c r="N42" i="22"/>
  <c r="N50" i="22"/>
  <c r="N58" i="22"/>
  <c r="N66" i="22"/>
  <c r="N74" i="22"/>
  <c r="N82" i="22"/>
  <c r="N90" i="22"/>
  <c r="N98" i="22"/>
  <c r="N106" i="22"/>
  <c r="N114" i="22"/>
  <c r="N122" i="22"/>
  <c r="N130" i="22"/>
  <c r="N138" i="22"/>
  <c r="N146" i="22"/>
  <c r="N154" i="22"/>
  <c r="N162" i="22"/>
  <c r="N170" i="22"/>
  <c r="N178" i="22"/>
  <c r="N186" i="22"/>
  <c r="N194" i="22"/>
  <c r="N202" i="22"/>
  <c r="N210" i="22"/>
  <c r="N218" i="22"/>
  <c r="N226" i="22"/>
  <c r="N234" i="22"/>
  <c r="N242" i="22"/>
  <c r="N250" i="22"/>
  <c r="N258" i="22"/>
  <c r="N266" i="22"/>
  <c r="N274" i="22"/>
  <c r="N282" i="22"/>
  <c r="N290" i="22"/>
  <c r="N298" i="22"/>
  <c r="N306" i="22"/>
  <c r="N19" i="22"/>
  <c r="N83" i="22"/>
  <c r="N147" i="22"/>
  <c r="N211" i="22"/>
  <c r="N275" i="22"/>
  <c r="L12" i="22"/>
  <c r="L20" i="22"/>
  <c r="L28" i="22"/>
  <c r="L36" i="22"/>
  <c r="L44" i="22"/>
  <c r="L52" i="22"/>
  <c r="L60" i="22"/>
  <c r="L68" i="22"/>
  <c r="L76" i="22"/>
  <c r="L84" i="22"/>
  <c r="L92" i="22"/>
  <c r="L100" i="22"/>
  <c r="L108" i="22"/>
  <c r="L116" i="22"/>
  <c r="L124" i="22"/>
  <c r="L132" i="22"/>
  <c r="L140" i="22"/>
  <c r="L148" i="22"/>
  <c r="L156" i="22"/>
  <c r="L164" i="22"/>
  <c r="L172" i="22"/>
  <c r="L180" i="22"/>
  <c r="L188" i="22"/>
  <c r="L196" i="22"/>
  <c r="L204" i="22"/>
  <c r="L212" i="22"/>
  <c r="L220" i="22"/>
  <c r="L228" i="22"/>
  <c r="L236" i="22"/>
  <c r="L244" i="22"/>
  <c r="N27" i="22"/>
  <c r="N91" i="22"/>
  <c r="N155" i="22"/>
  <c r="N219" i="22"/>
  <c r="N283" i="22"/>
  <c r="L13" i="22"/>
  <c r="L21" i="22"/>
  <c r="L29" i="22"/>
  <c r="L37" i="22"/>
  <c r="L45" i="22"/>
  <c r="L53" i="22"/>
  <c r="L61" i="22"/>
  <c r="L69" i="22"/>
  <c r="L77" i="22"/>
  <c r="L85" i="22"/>
  <c r="L93" i="22"/>
  <c r="L101" i="22"/>
  <c r="N35" i="22"/>
  <c r="N99" i="22"/>
  <c r="N163" i="22"/>
  <c r="N227" i="22"/>
  <c r="N291" i="22"/>
  <c r="L14" i="22"/>
  <c r="L22" i="22"/>
  <c r="L30" i="22"/>
  <c r="L38" i="22"/>
  <c r="L46" i="22"/>
  <c r="L54" i="22"/>
  <c r="L62" i="22"/>
  <c r="L70" i="22"/>
  <c r="L78" i="22"/>
  <c r="N43" i="22"/>
  <c r="N107" i="22"/>
  <c r="N171" i="22"/>
  <c r="N235" i="22"/>
  <c r="N299" i="22"/>
  <c r="L15" i="22"/>
  <c r="L23" i="22"/>
  <c r="L31" i="22"/>
  <c r="L39" i="22"/>
  <c r="L47" i="22"/>
  <c r="L55" i="22"/>
  <c r="L63" i="22"/>
  <c r="L71" i="22"/>
  <c r="L79" i="22"/>
  <c r="L87" i="22"/>
  <c r="L95" i="22"/>
  <c r="L103" i="22"/>
  <c r="L111" i="22"/>
  <c r="L119" i="22"/>
  <c r="L127" i="22"/>
  <c r="L135" i="22"/>
  <c r="L143" i="22"/>
  <c r="L151" i="22"/>
  <c r="L159" i="22"/>
  <c r="N51" i="22"/>
  <c r="N115" i="22"/>
  <c r="N179" i="22"/>
  <c r="N243" i="22"/>
  <c r="N307" i="22"/>
  <c r="L16" i="22"/>
  <c r="L24" i="22"/>
  <c r="L32" i="22"/>
  <c r="L40" i="22"/>
  <c r="L48" i="22"/>
  <c r="L56" i="22"/>
  <c r="L64" i="22"/>
  <c r="L72" i="22"/>
  <c r="L80" i="22"/>
  <c r="L88" i="22"/>
  <c r="L96" i="22"/>
  <c r="L104" i="22"/>
  <c r="L112" i="22"/>
  <c r="L120" i="22"/>
  <c r="L128" i="22"/>
  <c r="L136" i="22"/>
  <c r="L144" i="22"/>
  <c r="L152" i="22"/>
  <c r="L160" i="22"/>
  <c r="L168" i="22"/>
  <c r="L176" i="22"/>
  <c r="L184" i="22"/>
  <c r="L192" i="22"/>
  <c r="N59" i="22"/>
  <c r="N123" i="22"/>
  <c r="N187" i="22"/>
  <c r="N251" i="22"/>
  <c r="L17" i="22"/>
  <c r="L25" i="22"/>
  <c r="L33" i="22"/>
  <c r="L41" i="22"/>
  <c r="L49" i="22"/>
  <c r="L57" i="22"/>
  <c r="L65" i="22"/>
  <c r="L73" i="22"/>
  <c r="L81" i="22"/>
  <c r="L89" i="22"/>
  <c r="L97" i="22"/>
  <c r="L105" i="22"/>
  <c r="L113" i="22"/>
  <c r="L121" i="22"/>
  <c r="L129" i="22"/>
  <c r="L137" i="22"/>
  <c r="L145" i="22"/>
  <c r="L153" i="22"/>
  <c r="L161" i="22"/>
  <c r="L169" i="22"/>
  <c r="L177" i="22"/>
  <c r="L185" i="22"/>
  <c r="L193" i="22"/>
  <c r="L201" i="22"/>
  <c r="N67" i="22"/>
  <c r="N131" i="22"/>
  <c r="N195" i="22"/>
  <c r="N259" i="22"/>
  <c r="N75" i="22"/>
  <c r="L26" i="22"/>
  <c r="L58" i="22"/>
  <c r="L86" i="22"/>
  <c r="L107" i="22"/>
  <c r="L123" i="22"/>
  <c r="L139" i="22"/>
  <c r="L155" i="22"/>
  <c r="L170" i="22"/>
  <c r="L182" i="22"/>
  <c r="L195" i="22"/>
  <c r="L206" i="22"/>
  <c r="L215" i="22"/>
  <c r="L224" i="22"/>
  <c r="L233" i="22"/>
  <c r="L242" i="22"/>
  <c r="L251" i="22"/>
  <c r="L259" i="22"/>
  <c r="L267" i="22"/>
  <c r="L275" i="22"/>
  <c r="L283" i="22"/>
  <c r="L291" i="22"/>
  <c r="L299" i="22"/>
  <c r="L307" i="22"/>
  <c r="N139" i="22"/>
  <c r="L27" i="22"/>
  <c r="L59" i="22"/>
  <c r="L90" i="22"/>
  <c r="L109" i="22"/>
  <c r="L125" i="22"/>
  <c r="L141" i="22"/>
  <c r="L157" i="22"/>
  <c r="L171" i="22"/>
  <c r="L183" i="22"/>
  <c r="L197" i="22"/>
  <c r="L207" i="22"/>
  <c r="L216" i="22"/>
  <c r="L225" i="22"/>
  <c r="L234" i="22"/>
  <c r="L243" i="22"/>
  <c r="L252" i="22"/>
  <c r="L260" i="22"/>
  <c r="L268" i="22"/>
  <c r="L276" i="22"/>
  <c r="L284" i="22"/>
  <c r="L292" i="22"/>
  <c r="L300" i="22"/>
  <c r="L308" i="22"/>
  <c r="N203" i="22"/>
  <c r="L34" i="22"/>
  <c r="L66" i="22"/>
  <c r="L91" i="22"/>
  <c r="L110" i="22"/>
  <c r="L126" i="22"/>
  <c r="L142" i="22"/>
  <c r="L158" i="22"/>
  <c r="L173" i="22"/>
  <c r="L186" i="22"/>
  <c r="L198" i="22"/>
  <c r="L208" i="22"/>
  <c r="L217" i="22"/>
  <c r="L226" i="22"/>
  <c r="L235" i="22"/>
  <c r="L245" i="22"/>
  <c r="L253" i="22"/>
  <c r="L261" i="22"/>
  <c r="L269" i="22"/>
  <c r="L277" i="22"/>
  <c r="L285" i="22"/>
  <c r="L293" i="22"/>
  <c r="L301" i="22"/>
  <c r="L309" i="22"/>
  <c r="N267" i="22"/>
  <c r="L35" i="22"/>
  <c r="L67" i="22"/>
  <c r="L94" i="22"/>
  <c r="L114" i="22"/>
  <c r="L130" i="22"/>
  <c r="L146" i="22"/>
  <c r="L162" i="22"/>
  <c r="L174" i="22"/>
  <c r="L187" i="22"/>
  <c r="L199" i="22"/>
  <c r="L209" i="22"/>
  <c r="L218" i="22"/>
  <c r="L227" i="22"/>
  <c r="L237" i="22"/>
  <c r="L246" i="22"/>
  <c r="L254" i="22"/>
  <c r="L262" i="22"/>
  <c r="L270" i="22"/>
  <c r="L278" i="22"/>
  <c r="L286" i="22"/>
  <c r="L294" i="22"/>
  <c r="L302" i="22"/>
  <c r="L310" i="22"/>
  <c r="L42" i="22"/>
  <c r="L74" i="22"/>
  <c r="L98" i="22"/>
  <c r="L115" i="22"/>
  <c r="L131" i="22"/>
  <c r="L147" i="22"/>
  <c r="L163" i="22"/>
  <c r="L175" i="22"/>
  <c r="L189" i="22"/>
  <c r="L200" i="22"/>
  <c r="L210" i="22"/>
  <c r="L219" i="22"/>
  <c r="L229" i="22"/>
  <c r="L238" i="22"/>
  <c r="L247" i="22"/>
  <c r="L255" i="22"/>
  <c r="L263" i="22"/>
  <c r="L271" i="22"/>
  <c r="L279" i="22"/>
  <c r="L287" i="22"/>
  <c r="L295" i="22"/>
  <c r="L303" i="22"/>
  <c r="N11" i="22"/>
  <c r="L43" i="22"/>
  <c r="L75" i="22"/>
  <c r="L99" i="22"/>
  <c r="L117" i="22"/>
  <c r="L133" i="22"/>
  <c r="L149" i="22"/>
  <c r="L165" i="22"/>
  <c r="L178" i="22"/>
  <c r="L190" i="22"/>
  <c r="L202" i="22"/>
  <c r="L211" i="22"/>
  <c r="L221" i="22"/>
  <c r="L230" i="22"/>
  <c r="L239" i="22"/>
  <c r="L248" i="22"/>
  <c r="L256" i="22"/>
  <c r="L264" i="22"/>
  <c r="L272" i="22"/>
  <c r="L280" i="22"/>
  <c r="L288" i="22"/>
  <c r="L296" i="22"/>
  <c r="L304" i="22"/>
  <c r="L18" i="22"/>
  <c r="L50" i="22"/>
  <c r="L82" i="22"/>
  <c r="L102" i="22"/>
  <c r="L118" i="22"/>
  <c r="L134" i="22"/>
  <c r="L150" i="22"/>
  <c r="L166" i="22"/>
  <c r="L179" i="22"/>
  <c r="L191" i="22"/>
  <c r="L203" i="22"/>
  <c r="L213" i="22"/>
  <c r="L222" i="22"/>
  <c r="L231" i="22"/>
  <c r="L240" i="22"/>
  <c r="L249" i="22"/>
  <c r="L257" i="22"/>
  <c r="L265" i="22"/>
  <c r="L273" i="22"/>
  <c r="L281" i="22"/>
  <c r="L289" i="22"/>
  <c r="L297" i="22"/>
  <c r="L305" i="22"/>
  <c r="L19" i="22"/>
  <c r="L51" i="22"/>
  <c r="L83" i="22"/>
  <c r="L106" i="22"/>
  <c r="L122" i="22"/>
  <c r="L138" i="22"/>
  <c r="L154" i="22"/>
  <c r="L167" i="22"/>
  <c r="L181" i="22"/>
  <c r="L194" i="22"/>
  <c r="L205" i="22"/>
  <c r="L214" i="22"/>
  <c r="L223" i="22"/>
  <c r="L232" i="22"/>
  <c r="L241" i="22"/>
  <c r="L250" i="22"/>
  <c r="L258" i="22"/>
  <c r="L266" i="22"/>
  <c r="L274" i="22"/>
  <c r="L282" i="22"/>
  <c r="L290" i="22"/>
  <c r="L298" i="22"/>
  <c r="L306" i="22"/>
  <c r="J16" i="22"/>
  <c r="J24" i="22"/>
  <c r="J32" i="22"/>
  <c r="J40" i="22"/>
  <c r="J48" i="22"/>
  <c r="J56" i="22"/>
  <c r="J64" i="22"/>
  <c r="J72" i="22"/>
  <c r="J80" i="22"/>
  <c r="J88" i="22"/>
  <c r="J96" i="22"/>
  <c r="J104" i="22"/>
  <c r="J112" i="22"/>
  <c r="J120" i="22"/>
  <c r="J128" i="22"/>
  <c r="J136" i="22"/>
  <c r="J144" i="22"/>
  <c r="J152" i="22"/>
  <c r="J160" i="22"/>
  <c r="J168" i="22"/>
  <c r="J176" i="22"/>
  <c r="J184" i="22"/>
  <c r="J192" i="22"/>
  <c r="J200" i="22"/>
  <c r="J208" i="22"/>
  <c r="J216" i="22"/>
  <c r="J17" i="22"/>
  <c r="J25" i="22"/>
  <c r="J33" i="22"/>
  <c r="J41" i="22"/>
  <c r="J49" i="22"/>
  <c r="J57" i="22"/>
  <c r="J65" i="22"/>
  <c r="J73" i="22"/>
  <c r="J81" i="22"/>
  <c r="J89" i="22"/>
  <c r="J97" i="22"/>
  <c r="J105" i="22"/>
  <c r="J113" i="22"/>
  <c r="J121" i="22"/>
  <c r="J129" i="22"/>
  <c r="J137" i="22"/>
  <c r="J145" i="22"/>
  <c r="J153" i="22"/>
  <c r="J161" i="22"/>
  <c r="J169" i="22"/>
  <c r="J177" i="22"/>
  <c r="J185" i="22"/>
  <c r="J193" i="22"/>
  <c r="J201" i="22"/>
  <c r="J209" i="22"/>
  <c r="J217" i="22"/>
  <c r="J18" i="22"/>
  <c r="J26" i="22"/>
  <c r="J34" i="22"/>
  <c r="J42" i="22"/>
  <c r="J50" i="22"/>
  <c r="J58" i="22"/>
  <c r="J66" i="22"/>
  <c r="J74" i="22"/>
  <c r="J82" i="22"/>
  <c r="J90" i="22"/>
  <c r="J98" i="22"/>
  <c r="J106" i="22"/>
  <c r="J114" i="22"/>
  <c r="J122" i="22"/>
  <c r="J130" i="22"/>
  <c r="J138" i="22"/>
  <c r="J146" i="22"/>
  <c r="J154" i="22"/>
  <c r="J162" i="22"/>
  <c r="J170" i="22"/>
  <c r="J178" i="22"/>
  <c r="J186" i="22"/>
  <c r="J194" i="22"/>
  <c r="J202" i="22"/>
  <c r="J210" i="22"/>
  <c r="J218" i="22"/>
  <c r="J226" i="22"/>
  <c r="L11" i="22"/>
  <c r="J19" i="22"/>
  <c r="J27" i="22"/>
  <c r="J35" i="22"/>
  <c r="J43" i="22"/>
  <c r="J51" i="22"/>
  <c r="J59" i="22"/>
  <c r="J67" i="22"/>
  <c r="J75" i="22"/>
  <c r="J83" i="22"/>
  <c r="J91" i="22"/>
  <c r="J99" i="22"/>
  <c r="J107" i="22"/>
  <c r="J115" i="22"/>
  <c r="J123" i="22"/>
  <c r="J131" i="22"/>
  <c r="J139" i="22"/>
  <c r="J147" i="22"/>
  <c r="J155" i="22"/>
  <c r="J163" i="22"/>
  <c r="J171" i="22"/>
  <c r="J179" i="22"/>
  <c r="J187" i="22"/>
  <c r="J195" i="22"/>
  <c r="J203" i="22"/>
  <c r="J211" i="22"/>
  <c r="J219" i="22"/>
  <c r="J227" i="22"/>
  <c r="J235" i="22"/>
  <c r="J12" i="22"/>
  <c r="J20" i="22"/>
  <c r="J28" i="22"/>
  <c r="J36" i="22"/>
  <c r="J44" i="22"/>
  <c r="J52" i="22"/>
  <c r="J60" i="22"/>
  <c r="J68" i="22"/>
  <c r="J76" i="22"/>
  <c r="J84" i="22"/>
  <c r="J92" i="22"/>
  <c r="J100" i="22"/>
  <c r="J108" i="22"/>
  <c r="J116" i="22"/>
  <c r="J124" i="22"/>
  <c r="J132" i="22"/>
  <c r="J140" i="22"/>
  <c r="J148" i="22"/>
  <c r="J156" i="22"/>
  <c r="J164" i="22"/>
  <c r="J172" i="22"/>
  <c r="J180" i="22"/>
  <c r="J188" i="22"/>
  <c r="J196" i="22"/>
  <c r="J204" i="22"/>
  <c r="J212" i="22"/>
  <c r="J220" i="22"/>
  <c r="J228" i="22"/>
  <c r="J13" i="22"/>
  <c r="J21" i="22"/>
  <c r="J29" i="22"/>
  <c r="J37" i="22"/>
  <c r="J45" i="22"/>
  <c r="J53" i="22"/>
  <c r="J61" i="22"/>
  <c r="J69" i="22"/>
  <c r="J77" i="22"/>
  <c r="J85" i="22"/>
  <c r="J93" i="22"/>
  <c r="J101" i="22"/>
  <c r="J109" i="22"/>
  <c r="J117" i="22"/>
  <c r="J125" i="22"/>
  <c r="J133" i="22"/>
  <c r="J141" i="22"/>
  <c r="J149" i="22"/>
  <c r="J157" i="22"/>
  <c r="J165" i="22"/>
  <c r="J173" i="22"/>
  <c r="J181" i="22"/>
  <c r="J189" i="22"/>
  <c r="J197" i="22"/>
  <c r="J205" i="22"/>
  <c r="J213" i="22"/>
  <c r="J221" i="22"/>
  <c r="J229" i="22"/>
  <c r="J14" i="22"/>
  <c r="J22" i="22"/>
  <c r="J30" i="22"/>
  <c r="J38" i="22"/>
  <c r="J46" i="22"/>
  <c r="J54" i="22"/>
  <c r="J62" i="22"/>
  <c r="J70" i="22"/>
  <c r="J78" i="22"/>
  <c r="J86" i="22"/>
  <c r="J94" i="22"/>
  <c r="J102" i="22"/>
  <c r="J110" i="22"/>
  <c r="J118" i="22"/>
  <c r="J126" i="22"/>
  <c r="J134" i="22"/>
  <c r="J142" i="22"/>
  <c r="J150" i="22"/>
  <c r="J158" i="22"/>
  <c r="J166" i="22"/>
  <c r="J174" i="22"/>
  <c r="J182" i="22"/>
  <c r="J190" i="22"/>
  <c r="J198" i="22"/>
  <c r="J206" i="22"/>
  <c r="J214" i="22"/>
  <c r="J222" i="22"/>
  <c r="J230" i="22"/>
  <c r="J15" i="22"/>
  <c r="J23" i="22"/>
  <c r="J31" i="22"/>
  <c r="J39" i="22"/>
  <c r="J47" i="22"/>
  <c r="J55" i="22"/>
  <c r="J63" i="22"/>
  <c r="J71" i="22"/>
  <c r="J79" i="22"/>
  <c r="J87" i="22"/>
  <c r="J95" i="22"/>
  <c r="J103" i="22"/>
  <c r="J111" i="22"/>
  <c r="J119" i="22"/>
  <c r="J127" i="22"/>
  <c r="J135" i="22"/>
  <c r="J143" i="22"/>
  <c r="J151" i="22"/>
  <c r="J159" i="22"/>
  <c r="J167" i="22"/>
  <c r="J175" i="22"/>
  <c r="J183" i="22"/>
  <c r="J191" i="22"/>
  <c r="J199" i="22"/>
  <c r="J207" i="22"/>
  <c r="J215" i="22"/>
  <c r="J223" i="22"/>
  <c r="J231" i="22"/>
  <c r="J224" i="22"/>
  <c r="J239" i="22"/>
  <c r="J247" i="22"/>
  <c r="J255" i="22"/>
  <c r="J263" i="22"/>
  <c r="J271" i="22"/>
  <c r="J279" i="22"/>
  <c r="J287" i="22"/>
  <c r="J295" i="22"/>
  <c r="J303" i="22"/>
  <c r="J225" i="22"/>
  <c r="J240" i="22"/>
  <c r="J248" i="22"/>
  <c r="J256" i="22"/>
  <c r="J264" i="22"/>
  <c r="J272" i="22"/>
  <c r="J280" i="22"/>
  <c r="J288" i="22"/>
  <c r="J296" i="22"/>
  <c r="J304" i="22"/>
  <c r="J232" i="22"/>
  <c r="J241" i="22"/>
  <c r="J249" i="22"/>
  <c r="J257" i="22"/>
  <c r="J265" i="22"/>
  <c r="J273" i="22"/>
  <c r="J281" i="22"/>
  <c r="J289" i="22"/>
  <c r="J297" i="22"/>
  <c r="J305" i="22"/>
  <c r="J233" i="22"/>
  <c r="J242" i="22"/>
  <c r="J250" i="22"/>
  <c r="J258" i="22"/>
  <c r="J266" i="22"/>
  <c r="J274" i="22"/>
  <c r="J282" i="22"/>
  <c r="J290" i="22"/>
  <c r="J298" i="22"/>
  <c r="J306" i="22"/>
  <c r="J234" i="22"/>
  <c r="J243" i="22"/>
  <c r="J251" i="22"/>
  <c r="J259" i="22"/>
  <c r="J267" i="22"/>
  <c r="J275" i="22"/>
  <c r="J283" i="22"/>
  <c r="J291" i="22"/>
  <c r="J299" i="22"/>
  <c r="J307" i="22"/>
  <c r="J236" i="22"/>
  <c r="J244" i="22"/>
  <c r="J252" i="22"/>
  <c r="J260" i="22"/>
  <c r="J268" i="22"/>
  <c r="J276" i="22"/>
  <c r="J284" i="22"/>
  <c r="J292" i="22"/>
  <c r="J300" i="22"/>
  <c r="J308" i="22"/>
  <c r="J237" i="22"/>
  <c r="J245" i="22"/>
  <c r="J253" i="22"/>
  <c r="J261" i="22"/>
  <c r="J269" i="22"/>
  <c r="J277" i="22"/>
  <c r="J285" i="22"/>
  <c r="J293" i="22"/>
  <c r="J301" i="22"/>
  <c r="J309" i="22"/>
  <c r="J238" i="22"/>
  <c r="J246" i="22"/>
  <c r="J254" i="22"/>
  <c r="J262" i="22"/>
  <c r="J270" i="22"/>
  <c r="J278" i="22"/>
  <c r="J286" i="22"/>
  <c r="J294" i="22"/>
  <c r="J302" i="22"/>
  <c r="J310" i="22"/>
  <c r="I12" i="22"/>
  <c r="I20" i="22"/>
  <c r="I28" i="22"/>
  <c r="I36" i="22"/>
  <c r="I44" i="22"/>
  <c r="I52" i="22"/>
  <c r="I60" i="22"/>
  <c r="I68" i="22"/>
  <c r="I76" i="22"/>
  <c r="I84" i="22"/>
  <c r="I92" i="22"/>
  <c r="I100" i="22"/>
  <c r="I108" i="22"/>
  <c r="I116" i="22"/>
  <c r="I124" i="22"/>
  <c r="I132" i="22"/>
  <c r="I140" i="22"/>
  <c r="I148" i="22"/>
  <c r="I156" i="22"/>
  <c r="I164" i="22"/>
  <c r="I172" i="22"/>
  <c r="I180" i="22"/>
  <c r="I188" i="22"/>
  <c r="I196" i="22"/>
  <c r="I204" i="22"/>
  <c r="I212" i="22"/>
  <c r="I220" i="22"/>
  <c r="I228" i="22"/>
  <c r="I236" i="22"/>
  <c r="I244" i="22"/>
  <c r="I252" i="22"/>
  <c r="I260" i="22"/>
  <c r="I268" i="22"/>
  <c r="I276" i="22"/>
  <c r="I284" i="22"/>
  <c r="I292" i="22"/>
  <c r="I300" i="22"/>
  <c r="I308" i="22"/>
  <c r="I13" i="22"/>
  <c r="I21" i="22"/>
  <c r="I29" i="22"/>
  <c r="I37" i="22"/>
  <c r="I45" i="22"/>
  <c r="I53" i="22"/>
  <c r="I61" i="22"/>
  <c r="I69" i="22"/>
  <c r="I77" i="22"/>
  <c r="I85" i="22"/>
  <c r="I93" i="22"/>
  <c r="I101" i="22"/>
  <c r="I109" i="22"/>
  <c r="I117" i="22"/>
  <c r="I125" i="22"/>
  <c r="I133" i="22"/>
  <c r="I141" i="22"/>
  <c r="I149" i="22"/>
  <c r="I157" i="22"/>
  <c r="I165" i="22"/>
  <c r="I173" i="22"/>
  <c r="I181" i="22"/>
  <c r="I189" i="22"/>
  <c r="I197" i="22"/>
  <c r="I205" i="22"/>
  <c r="I213" i="22"/>
  <c r="I221" i="22"/>
  <c r="I229" i="22"/>
  <c r="I237" i="22"/>
  <c r="I245" i="22"/>
  <c r="I253" i="22"/>
  <c r="I261" i="22"/>
  <c r="I269" i="22"/>
  <c r="I277" i="22"/>
  <c r="I285" i="22"/>
  <c r="I293" i="22"/>
  <c r="I301" i="22"/>
  <c r="I309" i="22"/>
  <c r="I14" i="22"/>
  <c r="I22" i="22"/>
  <c r="I30" i="22"/>
  <c r="I38" i="22"/>
  <c r="I46" i="22"/>
  <c r="I54" i="22"/>
  <c r="I62" i="22"/>
  <c r="I70" i="22"/>
  <c r="I78" i="22"/>
  <c r="I86" i="22"/>
  <c r="I94" i="22"/>
  <c r="I102" i="22"/>
  <c r="I110" i="22"/>
  <c r="I118" i="22"/>
  <c r="I126" i="22"/>
  <c r="I134" i="22"/>
  <c r="I142" i="22"/>
  <c r="I150" i="22"/>
  <c r="I158" i="22"/>
  <c r="I166" i="22"/>
  <c r="I174" i="22"/>
  <c r="I182" i="22"/>
  <c r="I190" i="22"/>
  <c r="I198" i="22"/>
  <c r="I206" i="22"/>
  <c r="I214" i="22"/>
  <c r="I222" i="22"/>
  <c r="I230" i="22"/>
  <c r="I238" i="22"/>
  <c r="I246" i="22"/>
  <c r="I254" i="22"/>
  <c r="I262" i="22"/>
  <c r="I270" i="22"/>
  <c r="I278" i="22"/>
  <c r="I286" i="22"/>
  <c r="I294" i="22"/>
  <c r="I302" i="22"/>
  <c r="I310" i="22"/>
  <c r="I15" i="22"/>
  <c r="I23" i="22"/>
  <c r="I31" i="22"/>
  <c r="I39" i="22"/>
  <c r="I47" i="22"/>
  <c r="I55" i="22"/>
  <c r="I63" i="22"/>
  <c r="I71" i="22"/>
  <c r="I79" i="22"/>
  <c r="I87" i="22"/>
  <c r="I95" i="22"/>
  <c r="I103" i="22"/>
  <c r="I111" i="22"/>
  <c r="I119" i="22"/>
  <c r="I127" i="22"/>
  <c r="I135" i="22"/>
  <c r="I143" i="22"/>
  <c r="I151" i="22"/>
  <c r="I159" i="22"/>
  <c r="I167" i="22"/>
  <c r="I175" i="22"/>
  <c r="I183" i="22"/>
  <c r="I191" i="22"/>
  <c r="I199" i="22"/>
  <c r="I207" i="22"/>
  <c r="I215" i="22"/>
  <c r="I223" i="22"/>
  <c r="I231" i="22"/>
  <c r="I239" i="22"/>
  <c r="I247" i="22"/>
  <c r="I255" i="22"/>
  <c r="I263" i="22"/>
  <c r="I271" i="22"/>
  <c r="I279" i="22"/>
  <c r="I287" i="22"/>
  <c r="I295" i="22"/>
  <c r="I303" i="22"/>
  <c r="I16" i="22"/>
  <c r="I24" i="22"/>
  <c r="I32" i="22"/>
  <c r="I40" i="22"/>
  <c r="I48" i="22"/>
  <c r="I56" i="22"/>
  <c r="I64" i="22"/>
  <c r="I72" i="22"/>
  <c r="I80" i="22"/>
  <c r="I88" i="22"/>
  <c r="I96" i="22"/>
  <c r="I104" i="22"/>
  <c r="I112" i="22"/>
  <c r="I120" i="22"/>
  <c r="I128" i="22"/>
  <c r="I136" i="22"/>
  <c r="I144" i="22"/>
  <c r="I152" i="22"/>
  <c r="I160" i="22"/>
  <c r="I168" i="22"/>
  <c r="I176" i="22"/>
  <c r="I184" i="22"/>
  <c r="I192" i="22"/>
  <c r="I200" i="22"/>
  <c r="I208" i="22"/>
  <c r="I216" i="22"/>
  <c r="I224" i="22"/>
  <c r="I232" i="22"/>
  <c r="I240" i="22"/>
  <c r="I248" i="22"/>
  <c r="I256" i="22"/>
  <c r="I264" i="22"/>
  <c r="I272" i="22"/>
  <c r="I280" i="22"/>
  <c r="I288" i="22"/>
  <c r="I296" i="22"/>
  <c r="I304" i="22"/>
  <c r="I17" i="22"/>
  <c r="I25" i="22"/>
  <c r="I33" i="22"/>
  <c r="I41" i="22"/>
  <c r="I49" i="22"/>
  <c r="I57" i="22"/>
  <c r="I65" i="22"/>
  <c r="I73" i="22"/>
  <c r="I81" i="22"/>
  <c r="I89" i="22"/>
  <c r="I97" i="22"/>
  <c r="I105" i="22"/>
  <c r="I113" i="22"/>
  <c r="I121" i="22"/>
  <c r="I129" i="22"/>
  <c r="I137" i="22"/>
  <c r="I145" i="22"/>
  <c r="I153" i="22"/>
  <c r="I161" i="22"/>
  <c r="I169" i="22"/>
  <c r="I177" i="22"/>
  <c r="I185" i="22"/>
  <c r="I193" i="22"/>
  <c r="I201" i="22"/>
  <c r="I209" i="22"/>
  <c r="I217" i="22"/>
  <c r="I225" i="22"/>
  <c r="I233" i="22"/>
  <c r="I241" i="22"/>
  <c r="I249" i="22"/>
  <c r="I257" i="22"/>
  <c r="I265" i="22"/>
  <c r="I273" i="22"/>
  <c r="I281" i="22"/>
  <c r="I289" i="22"/>
  <c r="I297" i="22"/>
  <c r="I305" i="22"/>
  <c r="I18" i="22"/>
  <c r="I26" i="22"/>
  <c r="I34" i="22"/>
  <c r="I42" i="22"/>
  <c r="I50" i="22"/>
  <c r="I58" i="22"/>
  <c r="I66" i="22"/>
  <c r="I74" i="22"/>
  <c r="I82" i="22"/>
  <c r="I90" i="22"/>
  <c r="I98" i="22"/>
  <c r="I106" i="22"/>
  <c r="I114" i="22"/>
  <c r="I122" i="22"/>
  <c r="I130" i="22"/>
  <c r="I138" i="22"/>
  <c r="I146" i="22"/>
  <c r="I154" i="22"/>
  <c r="I162" i="22"/>
  <c r="I170" i="22"/>
  <c r="I178" i="22"/>
  <c r="I186" i="22"/>
  <c r="I194" i="22"/>
  <c r="I202" i="22"/>
  <c r="I210" i="22"/>
  <c r="I218" i="22"/>
  <c r="I226" i="22"/>
  <c r="I234" i="22"/>
  <c r="I242" i="22"/>
  <c r="I250" i="22"/>
  <c r="I258" i="22"/>
  <c r="I266" i="22"/>
  <c r="I274" i="22"/>
  <c r="I282" i="22"/>
  <c r="I290" i="22"/>
  <c r="I298" i="22"/>
  <c r="I306" i="22"/>
  <c r="J11" i="22"/>
  <c r="I19" i="22"/>
  <c r="I27" i="22"/>
  <c r="I35" i="22"/>
  <c r="I43" i="22"/>
  <c r="I51" i="22"/>
  <c r="I59" i="22"/>
  <c r="I67" i="22"/>
  <c r="I75" i="22"/>
  <c r="I83" i="22"/>
  <c r="I91" i="22"/>
  <c r="I99" i="22"/>
  <c r="I107" i="22"/>
  <c r="I115" i="22"/>
  <c r="I123" i="22"/>
  <c r="I131" i="22"/>
  <c r="I139" i="22"/>
  <c r="I147" i="22"/>
  <c r="I155" i="22"/>
  <c r="I163" i="22"/>
  <c r="I171" i="22"/>
  <c r="I179" i="22"/>
  <c r="I187" i="22"/>
  <c r="I195" i="22"/>
  <c r="I203" i="22"/>
  <c r="I211" i="22"/>
  <c r="I219" i="22"/>
  <c r="I227" i="22"/>
  <c r="I235" i="22"/>
  <c r="I243" i="22"/>
  <c r="I251" i="22"/>
  <c r="I259" i="22"/>
  <c r="I267" i="22"/>
  <c r="I275" i="22"/>
  <c r="I283" i="22"/>
  <c r="I291" i="22"/>
  <c r="I299" i="22"/>
  <c r="I307" i="22"/>
  <c r="I11" i="22"/>
  <c r="G111" i="13"/>
  <c r="G209" i="13"/>
  <c r="G195" i="13"/>
  <c r="G126" i="13"/>
  <c r="G210" i="13"/>
  <c r="G161" i="13"/>
  <c r="G127" i="13"/>
  <c r="G148" i="13"/>
  <c r="G90" i="13"/>
  <c r="G30" i="13"/>
  <c r="G193" i="13"/>
  <c r="G114" i="13"/>
  <c r="G91" i="13"/>
  <c r="G110" i="13"/>
  <c r="G120" i="13"/>
  <c r="G179" i="13"/>
  <c r="G206" i="13"/>
  <c r="E4" i="13"/>
  <c r="I4" i="8"/>
  <c r="G96" i="13"/>
  <c r="G49" i="13"/>
  <c r="G31" i="13"/>
  <c r="G201" i="13"/>
  <c r="G101" i="13"/>
  <c r="G39" i="13"/>
  <c r="G103" i="13"/>
  <c r="G37" i="13"/>
  <c r="G177" i="13"/>
  <c r="G62" i="13"/>
  <c r="G138" i="13"/>
  <c r="G8" i="13"/>
  <c r="G79" i="13"/>
  <c r="G180" i="13"/>
  <c r="G77" i="13"/>
  <c r="G55" i="13"/>
  <c r="G95" i="13"/>
  <c r="G149" i="13"/>
  <c r="G133" i="13"/>
  <c r="G123" i="13"/>
  <c r="G19" i="13"/>
  <c r="G199" i="13"/>
  <c r="G47" i="13"/>
  <c r="G157" i="13"/>
  <c r="E303" i="13"/>
  <c r="E302" i="13"/>
  <c r="G152" i="13"/>
  <c r="G188" i="13"/>
  <c r="G140" i="13"/>
  <c r="G40" i="13"/>
  <c r="G158" i="13"/>
  <c r="G52" i="13"/>
  <c r="G139" i="13"/>
  <c r="G144" i="13"/>
  <c r="G7" i="13"/>
  <c r="G156" i="13"/>
  <c r="G57" i="13"/>
  <c r="G122" i="13"/>
  <c r="G117" i="13"/>
  <c r="G196" i="13"/>
  <c r="G169" i="13"/>
  <c r="G116" i="13"/>
  <c r="G72" i="13"/>
  <c r="G107" i="13"/>
  <c r="G145" i="13"/>
  <c r="G82" i="13"/>
  <c r="G166" i="13"/>
  <c r="G132" i="13"/>
  <c r="G198" i="13"/>
  <c r="G85" i="13"/>
  <c r="G109" i="13"/>
  <c r="G146" i="13"/>
  <c r="G151" i="13"/>
  <c r="G171" i="13"/>
  <c r="G80" i="13"/>
  <c r="G11" i="13"/>
  <c r="G89" i="13"/>
  <c r="G205" i="13"/>
  <c r="G43" i="13"/>
  <c r="G168" i="13"/>
  <c r="G212" i="13"/>
  <c r="G186" i="13"/>
  <c r="G170" i="13"/>
  <c r="G153" i="13"/>
  <c r="G48" i="13"/>
  <c r="G163" i="13"/>
  <c r="G134" i="13"/>
  <c r="G42" i="13"/>
  <c r="G106" i="13"/>
  <c r="G63" i="13"/>
  <c r="G59" i="13"/>
  <c r="G22" i="13"/>
  <c r="G86" i="13"/>
  <c r="G75" i="13"/>
  <c r="G211" i="13"/>
  <c r="G16" i="13"/>
  <c r="G197" i="13"/>
  <c r="G203" i="13"/>
  <c r="G15" i="13"/>
  <c r="G5" i="13"/>
  <c r="G32" i="13"/>
  <c r="G213" i="13"/>
  <c r="G25" i="13"/>
  <c r="G164" i="13"/>
  <c r="G74" i="13"/>
  <c r="G178" i="13"/>
  <c r="G14" i="13"/>
  <c r="G83" i="13"/>
  <c r="G6" i="13"/>
  <c r="G175" i="13"/>
  <c r="G183" i="13"/>
  <c r="G174" i="13"/>
  <c r="G44" i="13"/>
  <c r="G18" i="13"/>
  <c r="G9" i="13"/>
  <c r="G204" i="13"/>
  <c r="G51" i="13"/>
  <c r="G142" i="13"/>
  <c r="G191" i="13"/>
  <c r="G100" i="13"/>
  <c r="G137" i="13"/>
  <c r="G17" i="13"/>
  <c r="G162" i="13"/>
  <c r="G159" i="13"/>
  <c r="G124" i="13"/>
  <c r="G194" i="13"/>
  <c r="G147" i="13"/>
  <c r="G27" i="13"/>
  <c r="G182" i="13"/>
  <c r="G29" i="13"/>
  <c r="G92" i="13"/>
  <c r="G160" i="13"/>
  <c r="G70" i="13"/>
  <c r="G21" i="13"/>
  <c r="G190" i="13"/>
  <c r="G181" i="13"/>
  <c r="G45" i="13"/>
  <c r="G113" i="13"/>
  <c r="G108" i="13"/>
  <c r="G71" i="13"/>
  <c r="G115" i="13"/>
  <c r="G28" i="13"/>
  <c r="G150" i="13"/>
  <c r="G78" i="13"/>
  <c r="G187" i="13"/>
  <c r="G36" i="13"/>
  <c r="G88" i="13"/>
  <c r="G53" i="13"/>
  <c r="G154" i="13"/>
  <c r="G81" i="13"/>
  <c r="G121" i="13"/>
  <c r="G176" i="13"/>
  <c r="G64" i="13"/>
  <c r="G184" i="13"/>
  <c r="G102" i="13"/>
  <c r="G50" i="13"/>
  <c r="G155" i="13"/>
  <c r="G167" i="13"/>
  <c r="G200" i="13"/>
  <c r="G165" i="13"/>
  <c r="G58" i="13"/>
  <c r="G128" i="13"/>
  <c r="G104" i="13"/>
  <c r="G10" i="13"/>
  <c r="G119" i="13"/>
  <c r="G131" i="13"/>
  <c r="B305" i="13"/>
  <c r="G125" i="8"/>
  <c r="G6" i="8"/>
  <c r="G133" i="8"/>
  <c r="G10" i="8"/>
  <c r="G9" i="8"/>
  <c r="G14" i="8"/>
  <c r="E262" i="13"/>
  <c r="E275" i="13"/>
  <c r="E249" i="13"/>
  <c r="E239" i="13"/>
  <c r="E246" i="13"/>
  <c r="E218" i="13"/>
  <c r="E215" i="13"/>
  <c r="E268" i="13"/>
  <c r="E299" i="13"/>
  <c r="E293" i="13"/>
  <c r="E270" i="13"/>
  <c r="E234" i="13"/>
  <c r="E273" i="13"/>
  <c r="E247" i="13"/>
  <c r="E236" i="13"/>
  <c r="E230" i="13"/>
  <c r="E216" i="13"/>
  <c r="E240" i="13"/>
  <c r="E281" i="13"/>
  <c r="E292" i="13"/>
  <c r="E214" i="13"/>
  <c r="E231" i="13"/>
  <c r="E297" i="13"/>
  <c r="E295" i="13"/>
  <c r="E242" i="13"/>
  <c r="E253" i="13"/>
  <c r="E225" i="13"/>
  <c r="E217" i="13"/>
  <c r="E235" i="13"/>
  <c r="E290" i="13"/>
  <c r="E254" i="13"/>
  <c r="E271" i="13"/>
  <c r="E263" i="13"/>
  <c r="E286" i="13"/>
  <c r="E285" i="13"/>
  <c r="E296" i="13"/>
  <c r="E264" i="13"/>
  <c r="E243" i="13"/>
  <c r="E229" i="13"/>
  <c r="E221" i="13"/>
  <c r="E267" i="13"/>
  <c r="E274" i="13"/>
  <c r="E219" i="13"/>
  <c r="E224" i="13"/>
  <c r="E250" i="13"/>
  <c r="E252" i="13"/>
  <c r="E269" i="13"/>
  <c r="E220" i="13"/>
  <c r="E277" i="13"/>
  <c r="E291" i="13"/>
  <c r="E248" i="13"/>
  <c r="E251" i="13"/>
  <c r="E256" i="13"/>
  <c r="E288" i="13"/>
  <c r="E228" i="13"/>
  <c r="E260" i="13"/>
  <c r="E280" i="13"/>
  <c r="E272" i="13"/>
  <c r="E279" i="13"/>
  <c r="E238" i="13"/>
  <c r="E232" i="13"/>
  <c r="E287" i="13"/>
  <c r="E257" i="13"/>
  <c r="E276" i="13"/>
  <c r="E265" i="13"/>
  <c r="E237" i="13"/>
  <c r="E227" i="13"/>
  <c r="E261" i="13"/>
  <c r="E301" i="13"/>
  <c r="E233" i="13"/>
  <c r="E282" i="13"/>
  <c r="E266" i="13"/>
  <c r="E289" i="13"/>
  <c r="E294" i="13"/>
  <c r="E226" i="13"/>
  <c r="E255" i="13"/>
  <c r="E284" i="13"/>
  <c r="E278" i="13"/>
  <c r="E222" i="13"/>
  <c r="E259" i="13"/>
  <c r="E245" i="13"/>
  <c r="E298" i="13"/>
  <c r="E223" i="13"/>
  <c r="E258" i="13"/>
  <c r="E244" i="13"/>
  <c r="E300" i="13"/>
  <c r="E241" i="13"/>
  <c r="E283" i="13"/>
  <c r="G4" i="13"/>
  <c r="G8" i="8"/>
  <c r="G45" i="8"/>
  <c r="G19" i="8"/>
  <c r="G77" i="8"/>
  <c r="G13" i="8"/>
  <c r="G27" i="8"/>
  <c r="E56" i="13"/>
  <c r="E66" i="13"/>
  <c r="E171" i="13"/>
  <c r="G123" i="8"/>
  <c r="E69" i="13"/>
  <c r="E161" i="13"/>
  <c r="G131" i="8"/>
  <c r="E190" i="13"/>
  <c r="E47" i="13"/>
  <c r="E142" i="13"/>
  <c r="E119" i="13"/>
  <c r="E99" i="13"/>
  <c r="E200" i="13"/>
  <c r="E153" i="13"/>
  <c r="E125" i="13"/>
  <c r="E12" i="13"/>
  <c r="E68" i="13"/>
  <c r="E16" i="13"/>
  <c r="E130" i="13"/>
  <c r="E116" i="13"/>
  <c r="E210" i="13"/>
  <c r="E151" i="13"/>
  <c r="E22" i="13"/>
  <c r="E104" i="13"/>
  <c r="E205" i="13"/>
  <c r="E89" i="13"/>
  <c r="E35" i="13"/>
  <c r="E193" i="13"/>
  <c r="E86" i="13"/>
  <c r="G107" i="8"/>
  <c r="G76" i="13"/>
  <c r="G135" i="13"/>
  <c r="G189" i="13"/>
  <c r="G192" i="13"/>
  <c r="G129" i="13"/>
  <c r="G136" i="13"/>
  <c r="G65" i="13"/>
  <c r="G35" i="13"/>
  <c r="G99" i="13"/>
  <c r="G207" i="13"/>
  <c r="G112" i="13"/>
  <c r="G97" i="13"/>
  <c r="G33" i="13"/>
  <c r="G60" i="13"/>
  <c r="G41" i="13"/>
  <c r="G73" i="13"/>
  <c r="G105" i="13"/>
  <c r="G20" i="13"/>
  <c r="G61" i="13"/>
  <c r="G125" i="13"/>
  <c r="G12" i="13"/>
  <c r="G172" i="13"/>
  <c r="G24" i="13"/>
  <c r="G56" i="13"/>
  <c r="G26" i="13"/>
  <c r="G141" i="13"/>
  <c r="G67" i="13"/>
  <c r="G23" i="13"/>
  <c r="G87" i="13"/>
  <c r="G93" i="13"/>
  <c r="G208" i="13"/>
  <c r="G68" i="13"/>
  <c r="G38" i="13"/>
  <c r="G173" i="13"/>
  <c r="G34" i="13"/>
  <c r="G66" i="13"/>
  <c r="G98" i="13"/>
  <c r="G130" i="13"/>
  <c r="G54" i="13"/>
  <c r="G46" i="13"/>
  <c r="G143" i="13"/>
  <c r="G84" i="13"/>
  <c r="G185" i="13"/>
  <c r="G69" i="13"/>
  <c r="G13" i="13"/>
  <c r="E17" i="13"/>
  <c r="E198" i="13"/>
  <c r="E74" i="13"/>
  <c r="E105" i="13"/>
  <c r="E159" i="13"/>
  <c r="E43" i="13"/>
  <c r="E208" i="13"/>
  <c r="E124" i="13"/>
  <c r="E146" i="13"/>
  <c r="E29" i="13"/>
  <c r="E77" i="13"/>
  <c r="E133" i="13"/>
  <c r="E169" i="13"/>
  <c r="E30" i="13"/>
  <c r="E94" i="13"/>
  <c r="E81" i="13"/>
  <c r="E155" i="13"/>
  <c r="E55" i="13"/>
  <c r="E127" i="13"/>
  <c r="E162" i="13"/>
  <c r="E64" i="13"/>
  <c r="E112" i="13"/>
  <c r="E213" i="13"/>
  <c r="E25" i="13"/>
  <c r="E113" i="13"/>
  <c r="E10" i="13"/>
  <c r="G43" i="8"/>
  <c r="E206" i="13"/>
  <c r="E18" i="13"/>
  <c r="E82" i="13"/>
  <c r="E183" i="13"/>
  <c r="E135" i="13"/>
  <c r="E51" i="13"/>
  <c r="E115" i="13"/>
  <c r="E167" i="13"/>
  <c r="E20" i="13"/>
  <c r="E76" i="13"/>
  <c r="E201" i="13"/>
  <c r="E137" i="13"/>
  <c r="E85" i="13"/>
  <c r="E73" i="13"/>
  <c r="E160" i="13"/>
  <c r="E38" i="13"/>
  <c r="E102" i="13"/>
  <c r="E179" i="13"/>
  <c r="E148" i="13"/>
  <c r="E63" i="13"/>
  <c r="E97" i="13"/>
  <c r="E156" i="13"/>
  <c r="E24" i="13"/>
  <c r="E172" i="13"/>
  <c r="E121" i="13"/>
  <c r="E107" i="13"/>
  <c r="G11" i="8"/>
  <c r="G51" i="8"/>
  <c r="G128" i="8"/>
  <c r="E165" i="13"/>
  <c r="E26" i="13"/>
  <c r="E90" i="13"/>
  <c r="E191" i="13"/>
  <c r="E143" i="13"/>
  <c r="E59" i="13"/>
  <c r="E123" i="13"/>
  <c r="E175" i="13"/>
  <c r="E28" i="13"/>
  <c r="E84" i="13"/>
  <c r="E132" i="13"/>
  <c r="E209" i="13"/>
  <c r="E5" i="13"/>
  <c r="E37" i="13"/>
  <c r="E178" i="13"/>
  <c r="E154" i="13"/>
  <c r="E46" i="13"/>
  <c r="E110" i="13"/>
  <c r="E187" i="13"/>
  <c r="E139" i="13"/>
  <c r="E71" i="13"/>
  <c r="E180" i="13"/>
  <c r="E149" i="13"/>
  <c r="E72" i="13"/>
  <c r="E120" i="13"/>
  <c r="E163" i="13"/>
  <c r="E33" i="13"/>
  <c r="E129" i="13"/>
  <c r="G7" i="8"/>
  <c r="G67" i="8"/>
  <c r="E173" i="13"/>
  <c r="E34" i="13"/>
  <c r="E98" i="13"/>
  <c r="E199" i="13"/>
  <c r="E67" i="13"/>
  <c r="E131" i="13"/>
  <c r="E152" i="13"/>
  <c r="E36" i="13"/>
  <c r="E65" i="13"/>
  <c r="E168" i="13"/>
  <c r="E45" i="13"/>
  <c r="E93" i="13"/>
  <c r="E186" i="13"/>
  <c r="E147" i="13"/>
  <c r="E54" i="13"/>
  <c r="E118" i="13"/>
  <c r="E195" i="13"/>
  <c r="E7" i="13"/>
  <c r="E79" i="13"/>
  <c r="E188" i="13"/>
  <c r="E32" i="13"/>
  <c r="E80" i="13"/>
  <c r="E128" i="13"/>
  <c r="E157" i="13"/>
  <c r="E41" i="13"/>
  <c r="G12" i="8"/>
  <c r="G109" i="8"/>
  <c r="G75" i="8"/>
  <c r="E164" i="13"/>
  <c r="E42" i="13"/>
  <c r="E106" i="13"/>
  <c r="E207" i="13"/>
  <c r="E11" i="13"/>
  <c r="E75" i="13"/>
  <c r="E57" i="13"/>
  <c r="E145" i="13"/>
  <c r="E44" i="13"/>
  <c r="E92" i="13"/>
  <c r="E13" i="13"/>
  <c r="E101" i="13"/>
  <c r="E138" i="13"/>
  <c r="E62" i="13"/>
  <c r="E126" i="13"/>
  <c r="E203" i="13"/>
  <c r="E15" i="13"/>
  <c r="E87" i="13"/>
  <c r="E196" i="13"/>
  <c r="E140" i="13"/>
  <c r="E40" i="13"/>
  <c r="E181" i="13"/>
  <c r="E150" i="13"/>
  <c r="E49" i="13"/>
  <c r="E158" i="13"/>
  <c r="E50" i="13"/>
  <c r="E114" i="13"/>
  <c r="E166" i="13"/>
  <c r="E19" i="13"/>
  <c r="E83" i="13"/>
  <c r="E184" i="13"/>
  <c r="E136" i="13"/>
  <c r="E52" i="13"/>
  <c r="E100" i="13"/>
  <c r="E177" i="13"/>
  <c r="E176" i="13"/>
  <c r="E53" i="13"/>
  <c r="E109" i="13"/>
  <c r="E194" i="13"/>
  <c r="E6" i="13"/>
  <c r="E70" i="13"/>
  <c r="E23" i="13"/>
  <c r="E211" i="13"/>
  <c r="E31" i="13"/>
  <c r="E95" i="13"/>
  <c r="E204" i="13"/>
  <c r="E8" i="13"/>
  <c r="E88" i="13"/>
  <c r="E189" i="13"/>
  <c r="E141" i="13"/>
  <c r="E182" i="13"/>
  <c r="E134" i="13"/>
  <c r="E58" i="13"/>
  <c r="E122" i="13"/>
  <c r="E174" i="13"/>
  <c r="E27" i="13"/>
  <c r="E91" i="13"/>
  <c r="E192" i="13"/>
  <c r="E144" i="13"/>
  <c r="E60" i="13"/>
  <c r="E108" i="13"/>
  <c r="E185" i="13"/>
  <c r="E21" i="13"/>
  <c r="E61" i="13"/>
  <c r="E117" i="13"/>
  <c r="E202" i="13"/>
  <c r="E14" i="13"/>
  <c r="E78" i="13"/>
  <c r="E111" i="13"/>
  <c r="E170" i="13"/>
  <c r="E39" i="13"/>
  <c r="E103" i="13"/>
  <c r="E212" i="13"/>
  <c r="E48" i="13"/>
  <c r="E96" i="13"/>
  <c r="E197" i="13"/>
  <c r="F89" i="8"/>
  <c r="I89" i="8" s="1"/>
  <c r="F129" i="8"/>
  <c r="F66" i="8"/>
  <c r="F108" i="8"/>
  <c r="F55" i="8"/>
  <c r="F126" i="8"/>
  <c r="F112" i="8"/>
  <c r="F33" i="8"/>
  <c r="I33" i="8" s="1"/>
  <c r="F32" i="8"/>
  <c r="F96" i="8"/>
  <c r="F35" i="8"/>
  <c r="F73" i="8"/>
  <c r="F90" i="8"/>
  <c r="F115" i="8"/>
  <c r="F85" i="8"/>
  <c r="F28" i="8"/>
  <c r="I28" i="8" s="1"/>
  <c r="F68" i="8"/>
  <c r="F23" i="8"/>
  <c r="F39" i="8"/>
  <c r="F79" i="8"/>
  <c r="F21" i="8"/>
  <c r="F70" i="8"/>
  <c r="F110" i="8"/>
  <c r="I110" i="8" s="1"/>
  <c r="F56" i="8"/>
  <c r="I56" i="8" s="1"/>
  <c r="F120" i="8"/>
  <c r="F59" i="8"/>
  <c r="F17" i="8"/>
  <c r="I17" i="8" s="1"/>
  <c r="F57" i="8"/>
  <c r="F83" i="8"/>
  <c r="F127" i="8"/>
  <c r="F50" i="8"/>
  <c r="F114" i="8"/>
  <c r="F52" i="8"/>
  <c r="F92" i="8"/>
  <c r="I92" i="8" s="1"/>
  <c r="F116" i="8"/>
  <c r="F103" i="8"/>
  <c r="F22" i="8"/>
  <c r="F38" i="8"/>
  <c r="F54" i="8"/>
  <c r="F94" i="8"/>
  <c r="F16" i="8"/>
  <c r="F80" i="8"/>
  <c r="F137" i="8"/>
  <c r="F41" i="8"/>
  <c r="F97" i="8"/>
  <c r="F113" i="8"/>
  <c r="F18" i="8"/>
  <c r="F34" i="8"/>
  <c r="F74" i="8"/>
  <c r="F63" i="8"/>
  <c r="F69" i="8"/>
  <c r="F136" i="8"/>
  <c r="F40" i="8"/>
  <c r="F104" i="8"/>
  <c r="F91" i="8"/>
  <c r="F61" i="8"/>
  <c r="F98" i="8"/>
  <c r="F36" i="8"/>
  <c r="F76" i="8"/>
  <c r="F124" i="8"/>
  <c r="F87" i="8"/>
  <c r="F29" i="8"/>
  <c r="F78" i="8"/>
  <c r="I78" i="8" s="1"/>
  <c r="F134" i="8"/>
  <c r="F72" i="8"/>
  <c r="F99" i="8"/>
  <c r="F64" i="8"/>
  <c r="F25" i="8"/>
  <c r="F65" i="8"/>
  <c r="F81" i="8"/>
  <c r="F138" i="8"/>
  <c r="F58" i="8"/>
  <c r="F122" i="8"/>
  <c r="F100" i="8"/>
  <c r="F15" i="8"/>
  <c r="F31" i="8"/>
  <c r="I31" i="8" s="1"/>
  <c r="F47" i="8"/>
  <c r="F111" i="8"/>
  <c r="F117" i="8"/>
  <c r="F30" i="8"/>
  <c r="F62" i="8"/>
  <c r="F118" i="8"/>
  <c r="F101" i="8"/>
  <c r="F24" i="8"/>
  <c r="F88" i="8"/>
  <c r="F121" i="8"/>
  <c r="F82" i="8"/>
  <c r="F20" i="8"/>
  <c r="F60" i="8"/>
  <c r="F132" i="8"/>
  <c r="F71" i="8"/>
  <c r="F46" i="8"/>
  <c r="F102" i="8"/>
  <c r="F48" i="8"/>
  <c r="F49" i="8"/>
  <c r="F105" i="8"/>
  <c r="F93" i="8"/>
  <c r="F26" i="8"/>
  <c r="F42" i="8"/>
  <c r="F106" i="8"/>
  <c r="F130" i="8"/>
  <c r="I130" i="8" s="1"/>
  <c r="F53" i="8"/>
  <c r="I53" i="8" s="1"/>
  <c r="F44" i="8"/>
  <c r="F84" i="8"/>
  <c r="F119" i="8"/>
  <c r="F95" i="8"/>
  <c r="I95" i="8" s="1"/>
  <c r="F37" i="8"/>
  <c r="F135" i="8"/>
  <c r="F86" i="8"/>
  <c r="F305" i="8" l="1"/>
  <c r="J29" i="9" s="1"/>
  <c r="N312" i="22"/>
  <c r="N7" i="22"/>
  <c r="G106" i="8"/>
  <c r="I106" i="8"/>
  <c r="G41" i="8"/>
  <c r="I41" i="8"/>
  <c r="G132" i="8"/>
  <c r="I132" i="8"/>
  <c r="G20" i="8"/>
  <c r="I20" i="8"/>
  <c r="G114" i="8"/>
  <c r="I114" i="8"/>
  <c r="G135" i="8"/>
  <c r="I135" i="8"/>
  <c r="G25" i="8"/>
  <c r="I25" i="8"/>
  <c r="G79" i="8"/>
  <c r="I79" i="8"/>
  <c r="G71" i="8"/>
  <c r="I71" i="8"/>
  <c r="G99" i="8"/>
  <c r="I99" i="8"/>
  <c r="G105" i="8"/>
  <c r="I105" i="8"/>
  <c r="G58" i="8"/>
  <c r="I58" i="8"/>
  <c r="G34" i="8"/>
  <c r="I34" i="8"/>
  <c r="G44" i="8"/>
  <c r="I44" i="8"/>
  <c r="G49" i="8"/>
  <c r="I49" i="8"/>
  <c r="G82" i="8"/>
  <c r="I82" i="8"/>
  <c r="G117" i="8"/>
  <c r="I117" i="8"/>
  <c r="G138" i="8"/>
  <c r="I138" i="8"/>
  <c r="G91" i="8"/>
  <c r="I91" i="8"/>
  <c r="G18" i="8"/>
  <c r="I18" i="8"/>
  <c r="G54" i="8"/>
  <c r="I54" i="8"/>
  <c r="G50" i="8"/>
  <c r="I50" i="8"/>
  <c r="G85" i="8"/>
  <c r="I85" i="8"/>
  <c r="G112" i="8"/>
  <c r="I112" i="8"/>
  <c r="G124" i="8"/>
  <c r="I124" i="8"/>
  <c r="G108" i="8"/>
  <c r="I108" i="8"/>
  <c r="G36" i="8"/>
  <c r="I36" i="8"/>
  <c r="G84" i="8"/>
  <c r="I84" i="8"/>
  <c r="G134" i="8"/>
  <c r="I134" i="8"/>
  <c r="G48" i="8"/>
  <c r="I48" i="8"/>
  <c r="G121" i="8"/>
  <c r="I121" i="8"/>
  <c r="G111" i="8"/>
  <c r="I111" i="8"/>
  <c r="G81" i="8"/>
  <c r="I81" i="8"/>
  <c r="G29" i="8"/>
  <c r="I29" i="8"/>
  <c r="G104" i="8"/>
  <c r="I104" i="8"/>
  <c r="G113" i="8"/>
  <c r="I113" i="8"/>
  <c r="G38" i="8"/>
  <c r="I38" i="8"/>
  <c r="G127" i="8"/>
  <c r="I127" i="8"/>
  <c r="G70" i="8"/>
  <c r="I70" i="8"/>
  <c r="G115" i="8"/>
  <c r="I115" i="8"/>
  <c r="G126" i="8"/>
  <c r="I126" i="8"/>
  <c r="G24" i="8"/>
  <c r="I24" i="8"/>
  <c r="G73" i="8"/>
  <c r="I73" i="8"/>
  <c r="G26" i="8"/>
  <c r="I26" i="8"/>
  <c r="G63" i="8"/>
  <c r="I63" i="8"/>
  <c r="G30" i="8"/>
  <c r="I30" i="8"/>
  <c r="G61" i="8"/>
  <c r="I61" i="8"/>
  <c r="G94" i="8"/>
  <c r="I94" i="8"/>
  <c r="G86" i="8"/>
  <c r="I86" i="8"/>
  <c r="G102" i="8"/>
  <c r="I102" i="8"/>
  <c r="G88" i="8"/>
  <c r="I88" i="8"/>
  <c r="G47" i="8"/>
  <c r="I47" i="8"/>
  <c r="G65" i="8"/>
  <c r="I65" i="8"/>
  <c r="G87" i="8"/>
  <c r="I87" i="8"/>
  <c r="G40" i="8"/>
  <c r="I40" i="8"/>
  <c r="G97" i="8"/>
  <c r="I97" i="8"/>
  <c r="G22" i="8"/>
  <c r="I22" i="8"/>
  <c r="G83" i="8"/>
  <c r="I83" i="8"/>
  <c r="G21" i="8"/>
  <c r="I21" i="8"/>
  <c r="G90" i="8"/>
  <c r="I90" i="8"/>
  <c r="G55" i="8"/>
  <c r="I55" i="8"/>
  <c r="G136" i="8"/>
  <c r="I136" i="8"/>
  <c r="G37" i="8"/>
  <c r="I37" i="8"/>
  <c r="G101" i="8"/>
  <c r="I101" i="8"/>
  <c r="G15" i="8"/>
  <c r="I15" i="8"/>
  <c r="G64" i="8"/>
  <c r="I64" i="8"/>
  <c r="G76" i="8"/>
  <c r="I76" i="8"/>
  <c r="G69" i="8"/>
  <c r="I69" i="8"/>
  <c r="G137" i="8"/>
  <c r="I137" i="8"/>
  <c r="G116" i="8"/>
  <c r="I116" i="8"/>
  <c r="G39" i="8"/>
  <c r="I39" i="8"/>
  <c r="G35" i="8"/>
  <c r="I35" i="8"/>
  <c r="G66" i="8"/>
  <c r="I66" i="8"/>
  <c r="G57" i="8"/>
  <c r="I57" i="8"/>
  <c r="G100" i="8"/>
  <c r="I100" i="8"/>
  <c r="G96" i="8"/>
  <c r="I96" i="8"/>
  <c r="G46" i="8"/>
  <c r="I46" i="8"/>
  <c r="G103" i="8"/>
  <c r="I103" i="8"/>
  <c r="G42" i="8"/>
  <c r="I42" i="8"/>
  <c r="G118" i="8"/>
  <c r="I118" i="8"/>
  <c r="G80" i="8"/>
  <c r="I80" i="8"/>
  <c r="G59" i="8"/>
  <c r="I59" i="8"/>
  <c r="G23" i="8"/>
  <c r="I23" i="8"/>
  <c r="G129" i="8"/>
  <c r="I129" i="8"/>
  <c r="G119" i="8"/>
  <c r="I119" i="8"/>
  <c r="G93" i="8"/>
  <c r="I93" i="8"/>
  <c r="G60" i="8"/>
  <c r="I60" i="8"/>
  <c r="G62" i="8"/>
  <c r="I62" i="8"/>
  <c r="G122" i="8"/>
  <c r="I122" i="8"/>
  <c r="G72" i="8"/>
  <c r="I72" i="8"/>
  <c r="G98" i="8"/>
  <c r="I98" i="8"/>
  <c r="G74" i="8"/>
  <c r="I74" i="8"/>
  <c r="G16" i="8"/>
  <c r="I16" i="8"/>
  <c r="G52" i="8"/>
  <c r="I52" i="8"/>
  <c r="G120" i="8"/>
  <c r="I120" i="8"/>
  <c r="G68" i="8"/>
  <c r="I68" i="8"/>
  <c r="G32" i="8"/>
  <c r="I32" i="8"/>
  <c r="K16" i="9"/>
  <c r="G78" i="8"/>
  <c r="G31" i="8"/>
  <c r="G56" i="8"/>
  <c r="G17" i="8"/>
  <c r="G28" i="8"/>
  <c r="G53" i="8"/>
  <c r="G95" i="8"/>
  <c r="G92" i="8"/>
  <c r="G89" i="8"/>
  <c r="G33" i="8"/>
  <c r="G110" i="8"/>
  <c r="G130" i="8"/>
  <c r="G305" i="13"/>
  <c r="K22" i="9" s="1"/>
  <c r="I305" i="8" l="1"/>
  <c r="G305" i="8"/>
  <c r="K29" i="9" s="1"/>
  <c r="J33" i="9"/>
  <c r="L29" i="9" l="1"/>
  <c r="K33" i="9"/>
</calcChain>
</file>

<file path=xl/sharedStrings.xml><?xml version="1.0" encoding="utf-8"?>
<sst xmlns="http://schemas.openxmlformats.org/spreadsheetml/2006/main" count="346" uniqueCount="180">
  <si>
    <t>NAMA KEMENTERIAN</t>
  </si>
  <si>
    <t>:</t>
  </si>
  <si>
    <t>KOD P.PENGAWAL</t>
  </si>
  <si>
    <t>NAMA PTJ</t>
  </si>
  <si>
    <t>KOD KUM PTJ</t>
  </si>
  <si>
    <t xml:space="preserve">KOD AKAUN </t>
  </si>
  <si>
    <t>SEPERTI PADA</t>
  </si>
  <si>
    <t>NAMA PEGAWAI UNTUK DIHUBUNGI</t>
  </si>
  <si>
    <t>Bilangan</t>
  </si>
  <si>
    <t>Baki Aset di iGFMAS</t>
  </si>
  <si>
    <t>Debit/ Kredit*</t>
  </si>
  <si>
    <t>Tambah:</t>
  </si>
  <si>
    <t>(i)</t>
  </si>
  <si>
    <t>Kurang:</t>
  </si>
  <si>
    <t xml:space="preserve">: </t>
  </si>
  <si>
    <t>Jumlah Aset di iGFMAS (Bil)</t>
  </si>
  <si>
    <t>Jumlah Aset di iGFMAS (RM)</t>
  </si>
  <si>
    <t>Jumlah Aset tiada di iGFMAS (Bil)</t>
  </si>
  <si>
    <t>Jumlah Aset tiada di iGFMAS (RM)</t>
  </si>
  <si>
    <t>(nama)</t>
  </si>
  <si>
    <t>(no.tel.)</t>
  </si>
  <si>
    <t>(sila isi)</t>
  </si>
  <si>
    <t>&lt;&lt;HARI&gt;&gt;&lt;&lt;BULAN&gt;&gt;&lt;&lt;TAHUN&gt;&gt;</t>
  </si>
  <si>
    <t>OBJEK SEBAGAI</t>
  </si>
  <si>
    <t>Amaun 
(RM)</t>
  </si>
  <si>
    <t>Baki Aset di Laporan Baki Aset (LBA) iGFMAS</t>
  </si>
  <si>
    <t>Debit/ Kredit</t>
  </si>
  <si>
    <t>Aset Hadiah/Sumbangan dan Lain-Lain Belum Diperakaunkan</t>
  </si>
  <si>
    <t>(ii)</t>
  </si>
  <si>
    <t>Pindahan Masuk Belum Diperakaunkan</t>
  </si>
  <si>
    <t>Pindahan Keluar Belum Diperakaunkan</t>
  </si>
  <si>
    <t>Pelupusan Belum Diperakaunkan di iGFMAS</t>
  </si>
  <si>
    <t>(iii)</t>
  </si>
  <si>
    <t>Baki Aset Sebenar*</t>
  </si>
  <si>
    <r>
      <t xml:space="preserve">*Tidak mengambilkira Aset Bernilai Rendah, aset di bawah Akaun Amanah Awam </t>
    </r>
    <r>
      <rPr>
        <b/>
        <sz val="14"/>
        <rFont val="Arial"/>
        <family val="2"/>
      </rPr>
      <t>kecuali</t>
    </r>
    <r>
      <rPr>
        <sz val="14"/>
        <rFont val="Arial"/>
        <family val="2"/>
      </rPr>
      <t xml:space="preserve"> peruntukan </t>
    </r>
    <r>
      <rPr>
        <i/>
        <sz val="14"/>
        <rFont val="Arial"/>
        <family val="2"/>
      </rPr>
      <t>Private Finance Initiative</t>
    </r>
    <r>
      <rPr>
        <sz val="14"/>
        <rFont val="Arial"/>
        <family val="2"/>
      </rPr>
      <t xml:space="preserve"> (PFI) Pan Borneo dan lain-lain PFI (Vot S) yang diperakaunkan seperti Kumpulan Wang Amanah Kerajaan (Dana Amanah Kerajaan) (Seksyen 10, Akta Tatacara Kewangan 1957) [Akta 61] dan Aset Nilai Buku (NBV) RM0.00 pada migrasi data baki awal 2018.</t>
    </r>
  </si>
  <si>
    <t>Disediakan oleh:</t>
  </si>
  <si>
    <t>Disemak oleh:</t>
  </si>
  <si>
    <t>Disahkan oleh: (Ketua Jabatan/PTJ)</t>
  </si>
  <si>
    <t>……………………………………</t>
  </si>
  <si>
    <t xml:space="preserve">Nama: </t>
  </si>
  <si>
    <t>Jawatan:</t>
  </si>
  <si>
    <t>Unit :</t>
  </si>
  <si>
    <t>Unit:</t>
  </si>
  <si>
    <t>Tarikh:</t>
  </si>
  <si>
    <t>Kod Akaun</t>
  </si>
  <si>
    <t>Jumlah Keseluruhan Aset</t>
  </si>
  <si>
    <t>Catatan</t>
  </si>
  <si>
    <t>Kod PTJ Dipertanggung</t>
  </si>
  <si>
    <t>JUMLAH*</t>
  </si>
  <si>
    <t>* Kesemua ruangan dalam jadual di atas hendaklah lengkap diisi.</t>
  </si>
  <si>
    <t>√</t>
  </si>
  <si>
    <t>Saya akan bertanggungjawab untuk mengambil tindakan lanjut keatas aset di jadual di atas dalam tempoh satu (1) bulan dari tarikh pengesahan.</t>
  </si>
  <si>
    <t>Disahkan oleh: (Ketua PTJ)</t>
  </si>
  <si>
    <t>………………………………………………</t>
  </si>
  <si>
    <t>Saya mengesahkan dan bertanggungjawab ke atas maklumat yang telah disahkan.</t>
  </si>
  <si>
    <t>TINDAKAN OLEH PTJ</t>
  </si>
  <si>
    <t>NILAI BUKU</t>
  </si>
  <si>
    <t>AUTO FORMULA</t>
  </si>
  <si>
    <t>MANUAL TAIP NOMBOR 1</t>
  </si>
  <si>
    <t>Lampiran B3-C-A1 (PTJ)</t>
  </si>
  <si>
    <t>KOD PTJ DIPERTANGGUNG</t>
  </si>
  <si>
    <t>KOD PEGAWAI PENGAWAL</t>
  </si>
  <si>
    <t>KOD PEJABAT PERAKAUNAN</t>
  </si>
  <si>
    <t>BIL.</t>
  </si>
  <si>
    <t>Kod Pejabat Perakaunan</t>
  </si>
  <si>
    <t>* Jumlah keseluruhan aset sama seperti di Ringkasan Baki LBA</t>
  </si>
  <si>
    <t>PERAKUAN BAKI ASET</t>
  </si>
  <si>
    <t>BILANGAN</t>
  </si>
  <si>
    <t>AMAUN (RM)</t>
  </si>
  <si>
    <t>Saya mengesahkan baki aset yang dinyatakan adalah SAMA dengan Laporan S_PL0_8600030</t>
  </si>
  <si>
    <t>Saya mengesahkan baki dan bilangan aset yang dinyatakan adalah disokong dengan dokumen yang lengkap.</t>
  </si>
  <si>
    <t>Saya mengesahkan dan bertanggungjawab keatas maklumat yang telah disahkan.</t>
  </si>
  <si>
    <r>
      <t xml:space="preserve">PENGESAHAN BAKI ASET BUKAN KEWANGAN SEPERTI PADA </t>
    </r>
    <r>
      <rPr>
        <b/>
        <sz val="14"/>
        <color rgb="FFFF0000"/>
        <rFont val="Arial"/>
        <family val="2"/>
      </rPr>
      <t xml:space="preserve"> </t>
    </r>
    <r>
      <rPr>
        <b/>
        <i/>
        <sz val="14"/>
        <rFont val="Arial"/>
        <family val="2"/>
      </rPr>
      <t xml:space="preserve">&lt;DD&gt;&lt;MM&gt;&lt;YY&gt; </t>
    </r>
  </si>
  <si>
    <r>
      <t xml:space="preserve">Pegawai Pengawal
</t>
    </r>
    <r>
      <rPr>
        <b/>
        <i/>
        <sz val="14"/>
        <color theme="1"/>
        <rFont val="Arial"/>
        <family val="2"/>
      </rPr>
      <t>(Segment)</t>
    </r>
  </si>
  <si>
    <t>1) Jumlah Keseluruhan Aset di LBA (Laporan S_PL0_8600030)</t>
  </si>
  <si>
    <t>PERBEZAAN (CHECKING)</t>
  </si>
  <si>
    <t>Row Labels</t>
  </si>
  <si>
    <t>Grand Total</t>
  </si>
  <si>
    <t>(blank)</t>
  </si>
  <si>
    <t>xx/xx/xxxx</t>
  </si>
  <si>
    <t>KOS 
(RM)</t>
  </si>
  <si>
    <t>PERIHAL ASET</t>
  </si>
  <si>
    <t xml:space="preserve">USIA GUNA
(TAHUN/BULAN) </t>
  </si>
  <si>
    <t xml:space="preserve">BAKI USIA GUNA
(TAHUN/BULAN) </t>
  </si>
  <si>
    <t>NO. ASET - SUBNOMBOR
(IGFMAS)</t>
  </si>
  <si>
    <t>KELAS ASET
(KOD AKAUN)</t>
  </si>
  <si>
    <t>VOT/DANA</t>
  </si>
  <si>
    <t>TARIKH DIPERMODALKAN</t>
  </si>
  <si>
    <t>KOS ASET (RM) 
PADA XX.XX.XXXX</t>
  </si>
  <si>
    <t>NILAI BUKU 
(RM)</t>
  </si>
  <si>
    <t>NO. ASET - SUBNOMBOR
(DI LBA IGFMAS)</t>
  </si>
  <si>
    <t xml:space="preserve">Lain-Lain Aset Yang Belum Dikenalpasti </t>
  </si>
  <si>
    <t>LAMPIRAN KERJA</t>
  </si>
  <si>
    <t>BUTIRAN</t>
  </si>
  <si>
    <t>DIISI OLEH PTJ</t>
  </si>
  <si>
    <t>KOS ASET (RM) 
YANG TIADA 
(DI LBA IGFMAS)</t>
  </si>
  <si>
    <t>NO. ASET - SUBNOMBOR 
(DI LDI IGFMAS)</t>
  </si>
  <si>
    <t>KOS ASET (RM)
(DI LBA IGFMAS)</t>
  </si>
  <si>
    <t>KETERANGAN ASET 
(DI LDI IGFMAS)</t>
  </si>
  <si>
    <t>BAKI USIA GUNA
(DI LDI IGFMAS)</t>
  </si>
  <si>
    <t>NILAI BUKU (RM)
(DI LBA IGFMAS)</t>
  </si>
  <si>
    <t>NILAI BUKU (RM) YANG TIADA 
(DI LBA IGFMAS)</t>
  </si>
  <si>
    <t>KELAS ASET 
(KOD AKAUN)
(DI LBA IGFMAS)</t>
  </si>
  <si>
    <t>NAMA PEGAWAI PEMVERIFIKASI
(NYATAKAN)</t>
  </si>
  <si>
    <t>NILAI BUKU 
(DI LBA IGFMAS)
RM</t>
  </si>
  <si>
    <t>TB</t>
  </si>
  <si>
    <t>CATATAN
(SILA PILIH DARI LIST DROPDOWN SAHAJA)</t>
  </si>
  <si>
    <t>TINDAKAN PERLU DIAMBIL</t>
  </si>
  <si>
    <t>SEMAKAN DISELESAIKAN DI PERINGKAT</t>
  </si>
  <si>
    <t>JANGKAAN TARIKH TINDAKAN SELESAI</t>
  </si>
  <si>
    <t>JUMLAH KESELURUHAN ASET</t>
  </si>
  <si>
    <t>AMAUN
(RM)</t>
  </si>
  <si>
    <t>NO. ASET</t>
  </si>
  <si>
    <t>ID LAMA ASET</t>
  </si>
  <si>
    <t>KOD AKAUN</t>
  </si>
  <si>
    <t>MAKLUMAT PENEMPATAN ASET</t>
  </si>
  <si>
    <t>KOD PEGAWAI PENGAWAL MEMBAYAR</t>
  </si>
  <si>
    <t>KOD PEJABAT PERAKAUNAN MEMBAYAR</t>
  </si>
  <si>
    <t>KOD PTJ MEMBAYAR</t>
  </si>
  <si>
    <t>KOD PEJABAT PERAKAUNAN  DIPERTANGGUNG</t>
  </si>
  <si>
    <t>KOD PEGAWAI PENGAWAL DIPERTANGGUNG</t>
  </si>
  <si>
    <r>
      <t>SEPERTI PADA</t>
    </r>
    <r>
      <rPr>
        <b/>
        <sz val="10"/>
        <color rgb="FFFF0000"/>
        <rFont val="Arial"/>
        <family val="2"/>
      </rPr>
      <t xml:space="preserve"> </t>
    </r>
    <r>
      <rPr>
        <b/>
        <sz val="10"/>
        <rFont val="Arial"/>
        <family val="2"/>
      </rPr>
      <t>&lt;DD&gt;&lt;MM&gt;&lt;YY&gt; (CONTOH : 31 DISEMBER 2022)</t>
    </r>
  </si>
  <si>
    <t xml:space="preserve">SENARAI ASET WUJUD TETAPI TIADA DI LAPORAN BAKI ASET (LBA) </t>
  </si>
  <si>
    <t>BIL</t>
  </si>
  <si>
    <t xml:space="preserve">KOD PTJ </t>
  </si>
  <si>
    <t>Saya akan bertanggungjawab untuk mengambil tindakan lanjut ke atas aset di jadual di atas dalam tempoh satu (1) bulan dari tarikh pengesahan.</t>
  </si>
  <si>
    <t>SENARAI ASET TIDAK WUJUD TETAPI ADA DI LAPORAN BAKI ASET (LBA)</t>
  </si>
  <si>
    <t>SEKIRANYA FIZIKAL ASET WUJUD DI PTJ TETAPI TIADA DI LBA IGFMAS 
(SILA PILIH DARI LIST  DROPDOWN SAHAJA)</t>
  </si>
  <si>
    <t>SEKIRANYA ASET TAK WUJUD TETAPI ADA DI LBA IGFMAS (SILA PILIH DARI LIST DROPDOWN SAHAJA)</t>
  </si>
  <si>
    <t>PENGESAHAN KEWUJUDAN FIZIKAL ASET DI PTJ
(i) WUJUD (W)
(ii) TAK WUJUD (TW)</t>
  </si>
  <si>
    <t>KOS ASET (RM)
(DI PATA)</t>
  </si>
  <si>
    <t>STATUS
(DI PATA)</t>
  </si>
  <si>
    <t>CARA PEROLEHAN
(DI PATA)</t>
  </si>
  <si>
    <t>PERIHAL
(DI PATA)</t>
  </si>
  <si>
    <t xml:space="preserve">
TARIKH DIBELI
(DI PATA)
</t>
  </si>
  <si>
    <t>TARIKH 
PEROLEHAN</t>
  </si>
  <si>
    <t xml:space="preserve">KOS ASET (RM) 
YANG TIADA 
(DI PATA)
</t>
  </si>
  <si>
    <t>LAMPIRAN B3-B-A2(i) (PTJ)</t>
  </si>
  <si>
    <t>LAMPIRAN B3-B-A2(ii) (PTJ)</t>
  </si>
  <si>
    <t>31000/32000/33000</t>
  </si>
  <si>
    <t>Lampiran B3-B-A1 (PTJ)</t>
  </si>
  <si>
    <t>Unit Pengurusan Fasiliti (UPF)</t>
  </si>
  <si>
    <t>Unit: Unit Pengurusan Fasiliti (UPF)</t>
  </si>
  <si>
    <r>
      <t>PATA  VS iGFMAS (</t>
    </r>
    <r>
      <rPr>
        <b/>
        <sz val="10"/>
        <rFont val="Calibri"/>
        <family val="2"/>
      </rPr>
      <t>√</t>
    </r>
    <r>
      <rPr>
        <b/>
        <sz val="10"/>
        <rFont val="Arial"/>
        <family val="2"/>
      </rPr>
      <t xml:space="preserve"> PATA, </t>
    </r>
    <r>
      <rPr>
        <b/>
        <sz val="10"/>
        <rFont val="Calibri"/>
        <family val="2"/>
      </rPr>
      <t>ꓫ</t>
    </r>
    <r>
      <rPr>
        <b/>
        <sz val="10"/>
        <rFont val="Arial"/>
        <family val="2"/>
      </rPr>
      <t xml:space="preserve"> iGFMAS) [LAMPIRAN B3-B-A2(i)]</t>
    </r>
  </si>
  <si>
    <r>
      <t xml:space="preserve">STATUS
</t>
    </r>
    <r>
      <rPr>
        <b/>
        <sz val="8"/>
        <rFont val="Arial"/>
        <family val="2"/>
      </rPr>
      <t>(CTH : PEGANGAN BEBAS / PAJAKAN / MILIKAN / DLL)</t>
    </r>
  </si>
  <si>
    <t>KOS ASET
(DI PATA/DI LBA IGFMAS) 
RM</t>
  </si>
  <si>
    <t>Ada di PATA, tiada di  iGFMAS  :</t>
  </si>
  <si>
    <t>Ada di iGFMAS, tiada di PATA :</t>
  </si>
  <si>
    <t>Baki Aset di PATA</t>
  </si>
  <si>
    <t>Jumlah Aset di PATA 
(Bil)</t>
  </si>
  <si>
    <t>Jumlah Aset di PATA 
(RM)</t>
  </si>
  <si>
    <t>Jumlah Aset tiada di PATA
(Bil)</t>
  </si>
  <si>
    <t>Jumlah Aset tiada di PATA 
(RM)</t>
  </si>
  <si>
    <t>NO. HAK MILIK / NO. DPA</t>
  </si>
  <si>
    <t>NO. HAK MILIK / NO. DPA
(DI PATA)</t>
  </si>
  <si>
    <t>NO. SIRI / CASIS / NO. HAK MILIK PATA
(DI LDI IGFMAS)</t>
  </si>
  <si>
    <t>NO. SIRI / CASIS / NO. HAK MILIK
(PATA)</t>
  </si>
  <si>
    <t>NO. HAK MILIK / NO. DPA
(PATA)
(AUTO FORMULA)</t>
  </si>
  <si>
    <r>
      <t>iGFMAS VS PATA (</t>
    </r>
    <r>
      <rPr>
        <b/>
        <sz val="10"/>
        <rFont val="Calibri"/>
        <family val="2"/>
      </rPr>
      <t>√</t>
    </r>
    <r>
      <rPr>
        <b/>
        <sz val="10"/>
        <rFont val="Arial"/>
        <family val="2"/>
      </rPr>
      <t xml:space="preserve"> iGFMAS, </t>
    </r>
    <r>
      <rPr>
        <b/>
        <sz val="10"/>
        <rFont val="Calibri"/>
        <family val="2"/>
      </rPr>
      <t>ꓫ</t>
    </r>
    <r>
      <rPr>
        <b/>
        <sz val="10"/>
        <rFont val="Arial"/>
        <family val="2"/>
      </rPr>
      <t xml:space="preserve"> PATA) [LAMPIRAN B3-B-A2(ii)]</t>
    </r>
  </si>
  <si>
    <t>LAMPIRAN KERJA KEPADA LAPORAN PERBEZAAN BAKI ASET TAK ALIH</t>
  </si>
  <si>
    <r>
      <rPr>
        <sz val="12"/>
        <rFont val="Arial"/>
        <family val="2"/>
      </rPr>
      <t>Harta Modal melebihi RM2,000 per item</t>
    </r>
    <r>
      <rPr>
        <b/>
        <sz val="12"/>
        <rFont val="Arial"/>
        <family val="2"/>
      </rPr>
      <t xml:space="preserve"> (PATA vs IGFMAS)</t>
    </r>
  </si>
  <si>
    <r>
      <rPr>
        <sz val="12"/>
        <rFont val="Arial"/>
        <family val="2"/>
      </rPr>
      <t>Aset melebihi RM2,000 per item</t>
    </r>
    <r>
      <rPr>
        <b/>
        <sz val="12"/>
        <rFont val="Arial"/>
        <family val="2"/>
      </rPr>
      <t xml:space="preserve"> (IGFMAS vs PATA)</t>
    </r>
  </si>
  <si>
    <t>Masukkan bilangan dan amaun (jumlah) dari sheet W3_PATA</t>
  </si>
  <si>
    <t>COPY &amp; PASTE NO. HAK MILIK / NO. DPA DI COLUMN A DARI W4_PATA vs IGFMAS (YANG MEMPUNYAI DATA N/A SAHAJA DI COLUMN F)</t>
  </si>
  <si>
    <t>* Item di dalam Laporan ini merangkumi kesemua Aset Tak Alih</t>
  </si>
  <si>
    <t>COPY &amp; PASTE NO. ASET DI COLUMN A DARI W5_IGFMAS vs PATA (YANG MEMPUNYAI DATA N/A SAHAJA DI COLUMN F)</t>
  </si>
  <si>
    <t>LAPORAN PERBEZAAN BAKI ASET TAK ALIH</t>
  </si>
  <si>
    <t>LAMPIRAN B3-B-A2(i)</t>
  </si>
  <si>
    <t>LAMPIRAN B3-B-A2(ii)</t>
  </si>
  <si>
    <t>Count of KELAS ASET
(KOD AKAUN)</t>
  </si>
  <si>
    <t xml:space="preserve">Sum of NILAI BUKU </t>
  </si>
  <si>
    <t>NOTA : RIGHT CLICK PADA ROW LABELS (A3) --&gt; REFRESH</t>
  </si>
  <si>
    <t xml:space="preserve">NO. HAK MILIK / NO. DPA
</t>
  </si>
  <si>
    <t xml:space="preserve">BUTIRAN LAIN PERIHAL ASET </t>
  </si>
  <si>
    <t>TARIKH DIPERMODALKAN
(DI LBA IGFMAS)</t>
  </si>
  <si>
    <t>SUMBER</t>
  </si>
  <si>
    <t>SUMBER
(DI LDI IGFMAS)</t>
  </si>
  <si>
    <r>
      <t xml:space="preserve">CARA PEROLEHAN
</t>
    </r>
    <r>
      <rPr>
        <b/>
        <sz val="8"/>
        <rFont val="Arial"/>
        <family val="2"/>
      </rPr>
      <t>(CTH : DIBELI / SUMBANGAN / LAIN-LAIN)</t>
    </r>
  </si>
  <si>
    <t>A1431101 HINGGA A1433299 
A1531101 HINGGA A1533299 
A2031101 HINGGA A2033299
A2231101 HINGGA A2232299</t>
  </si>
  <si>
    <r>
      <t xml:space="preserve">JENIS 
</t>
    </r>
    <r>
      <rPr>
        <b/>
        <sz val="8"/>
        <rFont val="Arial"/>
        <family val="2"/>
      </rPr>
      <t>(TANAH / BANGUNAN)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</si>
</sst>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.00_);_(* \(#,##0.00\);_(* &quot;-&quot;??_);_(@_)"/>
    <numFmt numFmtId="165" formatCode="#,##0.00_ ;[Red]\-#,##0.00\ "/>
    <numFmt numFmtId="166" formatCode="0;[Red]0"/>
    <numFmt numFmtId="167" formatCode="_(* #,##0_);_(* \(#,##0\);_(* &quot;-&quot;??_);_(@_)"/>
    <numFmt numFmtId="168" formatCode="0_ ;[Red]\-0\ "/>
  </numFmts>
  <fonts count="3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name val="Arial"/>
      <family val="2"/>
    </font>
    <font>
      <sz val="10"/>
      <color rgb="FF000000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4"/>
      <name val="Times New Roman"/>
      <family val="1"/>
    </font>
    <font>
      <i/>
      <sz val="14"/>
      <name val="Arial"/>
      <family val="2"/>
    </font>
    <font>
      <b/>
      <i/>
      <sz val="14"/>
      <name val="Arial"/>
      <family val="2"/>
    </font>
    <font>
      <sz val="10"/>
      <color theme="1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4"/>
      <color rgb="FFFF0000"/>
      <name val="Arial"/>
      <family val="2"/>
    </font>
    <font>
      <sz val="14"/>
      <color theme="1"/>
      <name val="Arial"/>
      <family val="2"/>
    </font>
    <font>
      <b/>
      <sz val="1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8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sz val="14"/>
      <color rgb="FFFF0000"/>
      <name val="Arial"/>
      <family val="2"/>
    </font>
    <font>
      <sz val="14"/>
      <color theme="1"/>
      <name val="Calibri"/>
      <family val="2"/>
      <scheme val="minor"/>
    </font>
    <font>
      <sz val="14"/>
      <color theme="1"/>
      <name val="Calibri"/>
      <family val="2"/>
    </font>
    <font>
      <b/>
      <sz val="12"/>
      <color theme="1"/>
      <name val="Arial"/>
      <family val="2"/>
    </font>
    <font>
      <b/>
      <sz val="10"/>
      <name val="Calibri"/>
      <family val="2"/>
    </font>
    <font>
      <sz val="12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sz val="12"/>
      <name val="Times New Roman"/>
      <family val="1"/>
    </font>
    <font>
      <sz val="12"/>
      <color theme="0" tint="-0.249977111117893"/>
      <name val="Arial"/>
      <family val="2"/>
    </font>
    <font>
      <b/>
      <i/>
      <sz val="12"/>
      <name val="Arial"/>
      <family val="2"/>
    </font>
    <font>
      <b/>
      <sz val="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000000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0" fontId="3" fillId="0" borderId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2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" fillId="0" borderId="0"/>
    <xf numFmtId="0" fontId="1" fillId="0" borderId="0"/>
  </cellStyleXfs>
  <cellXfs count="338">
    <xf numFmtId="0" fontId="0" fillId="0" borderId="0" xfId="0" applyAlignment="1">
      <alignment vertical="top"/>
    </xf>
    <xf numFmtId="0" fontId="6" fillId="0" borderId="0" xfId="0" applyFont="1" applyAlignment="1">
      <alignment vertical="top"/>
    </xf>
    <xf numFmtId="14" fontId="0" fillId="0" borderId="0" xfId="0" applyNumberFormat="1" applyAlignment="1">
      <alignment vertical="top"/>
    </xf>
    <xf numFmtId="0" fontId="8" fillId="0" borderId="0" xfId="7" applyFont="1" applyAlignment="1">
      <alignment horizontal="left" vertical="center"/>
    </xf>
    <xf numFmtId="0" fontId="8" fillId="0" borderId="0" xfId="7" applyFont="1" applyAlignment="1">
      <alignment horizontal="center" vertical="center"/>
    </xf>
    <xf numFmtId="165" fontId="8" fillId="0" borderId="0" xfId="7" applyNumberFormat="1" applyFont="1" applyAlignment="1">
      <alignment horizontal="right" vertical="center"/>
    </xf>
    <xf numFmtId="0" fontId="10" fillId="0" borderId="0" xfId="7" applyFont="1" applyAlignment="1">
      <alignment horizontal="center" vertical="center"/>
    </xf>
    <xf numFmtId="0" fontId="11" fillId="0" borderId="0" xfId="7" applyFont="1" applyAlignment="1">
      <alignment horizontal="center" vertical="center"/>
    </xf>
    <xf numFmtId="166" fontId="19" fillId="0" borderId="0" xfId="5" applyNumberFormat="1" applyFont="1" applyAlignment="1">
      <alignment horizontal="center" vertical="center"/>
    </xf>
    <xf numFmtId="0" fontId="13" fillId="0" borderId="0" xfId="4" applyFont="1" applyAlignment="1">
      <alignment vertical="center"/>
    </xf>
    <xf numFmtId="0" fontId="20" fillId="0" borderId="0" xfId="4" applyFont="1" applyAlignment="1">
      <alignment vertical="center"/>
    </xf>
    <xf numFmtId="1" fontId="13" fillId="0" borderId="0" xfId="4" applyNumberFormat="1" applyFont="1" applyAlignment="1">
      <alignment vertical="center"/>
    </xf>
    <xf numFmtId="0" fontId="13" fillId="0" borderId="0" xfId="4" applyFont="1" applyAlignment="1">
      <alignment vertical="center" wrapText="1"/>
    </xf>
    <xf numFmtId="0" fontId="13" fillId="0" borderId="0" xfId="4" applyFont="1" applyAlignment="1">
      <alignment horizontal="center" vertical="center"/>
    </xf>
    <xf numFmtId="0" fontId="20" fillId="0" borderId="0" xfId="4" applyFont="1" applyAlignment="1">
      <alignment horizontal="center" vertical="center"/>
    </xf>
    <xf numFmtId="0" fontId="20" fillId="0" borderId="0" xfId="4" applyFont="1" applyAlignment="1">
      <alignment vertical="center" wrapText="1"/>
    </xf>
    <xf numFmtId="1" fontId="13" fillId="0" borderId="0" xfId="4" applyNumberFormat="1" applyFont="1" applyAlignment="1">
      <alignment vertical="center" wrapText="1"/>
    </xf>
    <xf numFmtId="0" fontId="13" fillId="0" borderId="0" xfId="4" applyFont="1" applyAlignment="1">
      <alignment horizontal="center" vertical="center" wrapText="1"/>
    </xf>
    <xf numFmtId="0" fontId="20" fillId="0" borderId="0" xfId="4" applyFont="1" applyAlignment="1">
      <alignment horizontal="center" vertical="center" wrapText="1"/>
    </xf>
    <xf numFmtId="0" fontId="20" fillId="0" borderId="0" xfId="4" applyFont="1" applyAlignment="1">
      <alignment horizontal="right" vertical="center"/>
    </xf>
    <xf numFmtId="164" fontId="20" fillId="0" borderId="0" xfId="3" applyFont="1" applyAlignment="1">
      <alignment horizontal="center" vertical="center"/>
    </xf>
    <xf numFmtId="164" fontId="13" fillId="0" borderId="0" xfId="3" applyFont="1" applyAlignment="1">
      <alignment vertical="center"/>
    </xf>
    <xf numFmtId="164" fontId="20" fillId="0" borderId="0" xfId="3" applyFont="1" applyAlignment="1">
      <alignment horizontal="center" vertical="center" wrapText="1"/>
    </xf>
    <xf numFmtId="164" fontId="20" fillId="5" borderId="21" xfId="3" applyFont="1" applyFill="1" applyBorder="1" applyAlignment="1">
      <alignment horizontal="center" vertical="center" wrapText="1"/>
    </xf>
    <xf numFmtId="164" fontId="20" fillId="0" borderId="1" xfId="3" applyFont="1" applyFill="1" applyBorder="1" applyAlignment="1">
      <alignment horizontal="center" vertical="center"/>
    </xf>
    <xf numFmtId="4" fontId="20" fillId="0" borderId="0" xfId="4" applyNumberFormat="1" applyFont="1" applyAlignment="1">
      <alignment horizontal="center" vertical="center"/>
    </xf>
    <xf numFmtId="164" fontId="20" fillId="0" borderId="0" xfId="3" applyFont="1" applyFill="1" applyAlignment="1">
      <alignment horizontal="center" vertical="center"/>
    </xf>
    <xf numFmtId="0" fontId="6" fillId="0" borderId="0" xfId="4" applyFont="1" applyAlignment="1">
      <alignment vertical="center"/>
    </xf>
    <xf numFmtId="164" fontId="13" fillId="0" borderId="0" xfId="3" applyFont="1" applyFill="1" applyAlignment="1">
      <alignment vertical="center"/>
    </xf>
    <xf numFmtId="0" fontId="6" fillId="0" borderId="0" xfId="4" applyFont="1" applyAlignment="1">
      <alignment vertical="center" wrapText="1"/>
    </xf>
    <xf numFmtId="1" fontId="20" fillId="0" borderId="0" xfId="4" applyNumberFormat="1" applyFont="1" applyAlignment="1">
      <alignment vertical="center"/>
    </xf>
    <xf numFmtId="0" fontId="4" fillId="0" borderId="0" xfId="7" applyFont="1" applyAlignment="1">
      <alignment vertical="center"/>
    </xf>
    <xf numFmtId="164" fontId="20" fillId="0" borderId="1" xfId="3" applyFont="1" applyFill="1" applyBorder="1" applyAlignment="1">
      <alignment horizontal="center" vertical="center" wrapText="1"/>
    </xf>
    <xf numFmtId="164" fontId="20" fillId="0" borderId="0" xfId="3" applyFont="1" applyFill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20" fillId="2" borderId="1" xfId="4" applyFont="1" applyFill="1" applyBorder="1" applyAlignment="1">
      <alignment horizontal="center" vertical="center" wrapText="1"/>
    </xf>
    <xf numFmtId="0" fontId="20" fillId="5" borderId="1" xfId="4" applyFont="1" applyFill="1" applyBorder="1" applyAlignment="1">
      <alignment horizontal="center" vertical="center" wrapText="1"/>
    </xf>
    <xf numFmtId="166" fontId="19" fillId="0" borderId="0" xfId="10" applyNumberFormat="1" applyFont="1" applyAlignment="1">
      <alignment horizontal="center" vertical="center"/>
    </xf>
    <xf numFmtId="0" fontId="19" fillId="0" borderId="0" xfId="10" applyFont="1" applyAlignment="1">
      <alignment horizontal="center" vertical="center"/>
    </xf>
    <xf numFmtId="0" fontId="8" fillId="0" borderId="0" xfId="7" applyFont="1" applyAlignment="1">
      <alignment vertical="center"/>
    </xf>
    <xf numFmtId="167" fontId="8" fillId="0" borderId="0" xfId="3" applyNumberFormat="1" applyFont="1" applyAlignment="1">
      <alignment vertical="center"/>
    </xf>
    <xf numFmtId="0" fontId="14" fillId="0" borderId="0" xfId="7" applyFont="1" applyAlignment="1">
      <alignment vertical="center"/>
    </xf>
    <xf numFmtId="0" fontId="10" fillId="0" borderId="0" xfId="7" applyFont="1" applyAlignment="1">
      <alignment vertical="center"/>
    </xf>
    <xf numFmtId="167" fontId="10" fillId="0" borderId="0" xfId="3" applyNumberFormat="1" applyFont="1" applyAlignment="1">
      <alignment vertical="center"/>
    </xf>
    <xf numFmtId="0" fontId="9" fillId="0" borderId="0" xfId="7" applyFont="1" applyAlignment="1">
      <alignment horizontal="center" vertical="center"/>
    </xf>
    <xf numFmtId="0" fontId="8" fillId="0" borderId="7" xfId="7" applyFont="1" applyBorder="1" applyAlignment="1">
      <alignment horizontal="center" vertical="center"/>
    </xf>
    <xf numFmtId="0" fontId="8" fillId="0" borderId="10" xfId="7" applyFont="1" applyBorder="1" applyAlignment="1">
      <alignment horizontal="center" vertical="center"/>
    </xf>
    <xf numFmtId="0" fontId="8" fillId="0" borderId="10" xfId="7" applyFont="1" applyBorder="1" applyAlignment="1">
      <alignment vertical="center"/>
    </xf>
    <xf numFmtId="0" fontId="8" fillId="0" borderId="6" xfId="7" applyFont="1" applyBorder="1" applyAlignment="1">
      <alignment vertical="center"/>
    </xf>
    <xf numFmtId="0" fontId="9" fillId="0" borderId="7" xfId="7" applyFont="1" applyBorder="1" applyAlignment="1">
      <alignment horizontal="left" vertical="center"/>
    </xf>
    <xf numFmtId="165" fontId="8" fillId="0" borderId="0" xfId="6" applyNumberFormat="1" applyFont="1" applyFill="1" applyBorder="1" applyAlignment="1">
      <alignment horizontal="right" vertical="center"/>
    </xf>
    <xf numFmtId="0" fontId="8" fillId="0" borderId="14" xfId="7" applyFont="1" applyBorder="1" applyAlignment="1">
      <alignment vertical="center"/>
    </xf>
    <xf numFmtId="0" fontId="8" fillId="0" borderId="15" xfId="7" applyFont="1" applyBorder="1" applyAlignment="1">
      <alignment horizontal="left" vertical="center"/>
    </xf>
    <xf numFmtId="0" fontId="8" fillId="0" borderId="15" xfId="7" applyFont="1" applyBorder="1" applyAlignment="1">
      <alignment horizontal="center" vertical="center"/>
    </xf>
    <xf numFmtId="164" fontId="8" fillId="0" borderId="11" xfId="3" applyFont="1" applyBorder="1" applyAlignment="1">
      <alignment horizontal="center" vertical="center"/>
    </xf>
    <xf numFmtId="0" fontId="9" fillId="0" borderId="0" xfId="7" applyFont="1" applyAlignment="1">
      <alignment vertical="center"/>
    </xf>
    <xf numFmtId="0" fontId="17" fillId="0" borderId="0" xfId="5" applyFont="1" applyAlignment="1">
      <alignment vertical="center"/>
    </xf>
    <xf numFmtId="0" fontId="19" fillId="0" borderId="0" xfId="5" applyFont="1" applyAlignment="1">
      <alignment vertical="center"/>
    </xf>
    <xf numFmtId="0" fontId="17" fillId="0" borderId="0" xfId="10" applyFont="1" applyAlignment="1">
      <alignment vertical="center"/>
    </xf>
    <xf numFmtId="166" fontId="17" fillId="0" borderId="0" xfId="10" applyNumberFormat="1" applyFont="1" applyAlignment="1">
      <alignment horizontal="center" vertical="center"/>
    </xf>
    <xf numFmtId="0" fontId="19" fillId="0" borderId="0" xfId="10" applyFont="1" applyAlignment="1">
      <alignment vertical="center"/>
    </xf>
    <xf numFmtId="0" fontId="17" fillId="0" borderId="0" xfId="10" applyFont="1" applyAlignment="1">
      <alignment horizontal="center" vertical="center"/>
    </xf>
    <xf numFmtId="0" fontId="19" fillId="0" borderId="1" xfId="10" applyFont="1" applyBorder="1" applyAlignment="1">
      <alignment horizontal="center" vertical="center"/>
    </xf>
    <xf numFmtId="0" fontId="17" fillId="0" borderId="0" xfId="10" applyFont="1" applyAlignment="1">
      <alignment vertical="center" wrapText="1"/>
    </xf>
    <xf numFmtId="166" fontId="19" fillId="0" borderId="1" xfId="10" applyNumberFormat="1" applyFont="1" applyBorder="1" applyAlignment="1">
      <alignment horizontal="center" vertical="center" wrapText="1"/>
    </xf>
    <xf numFmtId="165" fontId="19" fillId="0" borderId="1" xfId="10" applyNumberFormat="1" applyFont="1" applyBorder="1" applyAlignment="1">
      <alignment horizontal="center" vertical="center" wrapText="1"/>
    </xf>
    <xf numFmtId="166" fontId="19" fillId="0" borderId="0" xfId="10" applyNumberFormat="1" applyFont="1" applyAlignment="1">
      <alignment horizontal="center" vertical="center" wrapText="1"/>
    </xf>
    <xf numFmtId="0" fontId="17" fillId="0" borderId="1" xfId="10" applyFont="1" applyBorder="1" applyAlignment="1">
      <alignment horizontal="center" vertical="center"/>
    </xf>
    <xf numFmtId="0" fontId="26" fillId="0" borderId="1" xfId="10" applyFont="1" applyBorder="1" applyAlignment="1">
      <alignment vertical="center"/>
    </xf>
    <xf numFmtId="1" fontId="26" fillId="0" borderId="1" xfId="10" applyNumberFormat="1" applyFont="1" applyBorder="1" applyAlignment="1">
      <alignment horizontal="center" vertical="center"/>
    </xf>
    <xf numFmtId="165" fontId="26" fillId="0" borderId="1" xfId="10" applyNumberFormat="1" applyFont="1" applyBorder="1" applyAlignment="1">
      <alignment horizontal="center" vertical="center"/>
    </xf>
    <xf numFmtId="0" fontId="17" fillId="0" borderId="1" xfId="10" applyFont="1" applyBorder="1" applyAlignment="1">
      <alignment vertical="center"/>
    </xf>
    <xf numFmtId="1" fontId="26" fillId="0" borderId="0" xfId="10" applyNumberFormat="1" applyFont="1" applyAlignment="1">
      <alignment horizontal="center" vertical="center"/>
    </xf>
    <xf numFmtId="166" fontId="19" fillId="0" borderId="1" xfId="10" applyNumberFormat="1" applyFont="1" applyBorder="1" applyAlignment="1">
      <alignment horizontal="center" vertical="center"/>
    </xf>
    <xf numFmtId="165" fontId="19" fillId="0" borderId="21" xfId="10" applyNumberFormat="1" applyFont="1" applyBorder="1" applyAlignment="1">
      <alignment horizontal="center" vertical="center"/>
    </xf>
    <xf numFmtId="0" fontId="8" fillId="0" borderId="0" xfId="10" applyFont="1" applyAlignment="1">
      <alignment vertical="center"/>
    </xf>
    <xf numFmtId="0" fontId="27" fillId="0" borderId="0" xfId="10" applyFont="1" applyAlignment="1">
      <alignment horizontal="center" vertical="center"/>
    </xf>
    <xf numFmtId="166" fontId="17" fillId="0" borderId="0" xfId="10" applyNumberFormat="1" applyFont="1" applyAlignment="1">
      <alignment horizontal="center" vertical="center" wrapText="1"/>
    </xf>
    <xf numFmtId="0" fontId="17" fillId="0" borderId="0" xfId="10" applyFont="1" applyAlignment="1">
      <alignment horizontal="center" vertical="center" wrapText="1"/>
    </xf>
    <xf numFmtId="168" fontId="17" fillId="0" borderId="5" xfId="10" applyNumberFormat="1" applyFont="1" applyBorder="1" applyAlignment="1">
      <alignment horizontal="center" vertical="center"/>
    </xf>
    <xf numFmtId="165" fontId="17" fillId="0" borderId="5" xfId="10" applyNumberFormat="1" applyFont="1" applyBorder="1" applyAlignment="1">
      <alignment horizontal="center" vertical="center"/>
    </xf>
    <xf numFmtId="168" fontId="17" fillId="0" borderId="0" xfId="10" applyNumberFormat="1" applyFont="1" applyAlignment="1">
      <alignment horizontal="center" vertical="center"/>
    </xf>
    <xf numFmtId="165" fontId="17" fillId="0" borderId="0" xfId="10" applyNumberFormat="1" applyFont="1" applyAlignment="1">
      <alignment horizontal="center" vertical="center"/>
    </xf>
    <xf numFmtId="4" fontId="17" fillId="0" borderId="0" xfId="10" applyNumberFormat="1" applyFont="1" applyAlignment="1">
      <alignment vertical="center"/>
    </xf>
    <xf numFmtId="166" fontId="17" fillId="0" borderId="0" xfId="10" applyNumberFormat="1" applyFont="1" applyAlignment="1">
      <alignment horizontal="left" vertical="center"/>
    </xf>
    <xf numFmtId="165" fontId="17" fillId="0" borderId="0" xfId="10" applyNumberFormat="1" applyFont="1" applyAlignment="1">
      <alignment vertical="center"/>
    </xf>
    <xf numFmtId="0" fontId="0" fillId="0" borderId="0" xfId="0" pivotButton="1" applyAlignment="1">
      <alignment vertical="top"/>
    </xf>
    <xf numFmtId="0" fontId="0" fillId="0" borderId="0" xfId="0" applyAlignment="1">
      <alignment horizontal="left" vertical="top"/>
    </xf>
    <xf numFmtId="167" fontId="20" fillId="0" borderId="0" xfId="3" applyNumberFormat="1" applyFont="1" applyAlignment="1">
      <alignment horizontal="center" vertical="center" wrapText="1"/>
    </xf>
    <xf numFmtId="1" fontId="17" fillId="0" borderId="1" xfId="10" applyNumberFormat="1" applyFont="1" applyBorder="1" applyAlignment="1">
      <alignment horizontal="center" vertical="center"/>
    </xf>
    <xf numFmtId="165" fontId="17" fillId="0" borderId="1" xfId="1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4" fontId="4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14" fontId="6" fillId="0" borderId="0" xfId="0" applyNumberFormat="1" applyFont="1" applyAlignment="1">
      <alignment vertical="top"/>
    </xf>
    <xf numFmtId="4" fontId="6" fillId="0" borderId="0" xfId="0" applyNumberFormat="1" applyFont="1" applyAlignment="1">
      <alignment vertical="top"/>
    </xf>
    <xf numFmtId="14" fontId="6" fillId="0" borderId="0" xfId="0" applyNumberFormat="1" applyFont="1" applyAlignment="1">
      <alignment horizontal="right" vertical="center"/>
    </xf>
    <xf numFmtId="2" fontId="6" fillId="0" borderId="0" xfId="0" applyNumberFormat="1" applyFont="1" applyAlignment="1">
      <alignment horizontal="right" vertical="center"/>
    </xf>
    <xf numFmtId="4" fontId="0" fillId="0" borderId="0" xfId="0" applyNumberFormat="1" applyAlignment="1">
      <alignment vertical="top"/>
    </xf>
    <xf numFmtId="0" fontId="20" fillId="2" borderId="22" xfId="4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4" fontId="0" fillId="0" borderId="0" xfId="0" applyNumberFormat="1" applyAlignment="1">
      <alignment horizontal="right" vertical="center" wrapText="1"/>
    </xf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/>
    </xf>
    <xf numFmtId="4" fontId="6" fillId="0" borderId="0" xfId="0" applyNumberFormat="1" applyFont="1" applyAlignment="1">
      <alignment horizontal="right" vertical="center"/>
    </xf>
    <xf numFmtId="14" fontId="6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4" fontId="13" fillId="0" borderId="0" xfId="0" applyNumberFormat="1" applyFont="1" applyAlignment="1">
      <alignment horizontal="right" vertical="center"/>
    </xf>
    <xf numFmtId="14" fontId="13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164" fontId="31" fillId="0" borderId="0" xfId="3" applyFont="1" applyAlignment="1">
      <alignment horizontal="right" vertical="center"/>
    </xf>
    <xf numFmtId="39" fontId="30" fillId="0" borderId="0" xfId="0" applyNumberFormat="1" applyFont="1" applyAlignment="1">
      <alignment vertical="center"/>
    </xf>
    <xf numFmtId="164" fontId="30" fillId="0" borderId="0" xfId="3" applyFont="1" applyAlignment="1">
      <alignment vertical="center"/>
    </xf>
    <xf numFmtId="0" fontId="31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164" fontId="33" fillId="0" borderId="0" xfId="3" applyFont="1" applyAlignment="1">
      <alignment vertical="center"/>
    </xf>
    <xf numFmtId="0" fontId="32" fillId="0" borderId="0" xfId="0" applyFont="1" applyAlignment="1">
      <alignment vertical="center"/>
    </xf>
    <xf numFmtId="0" fontId="30" fillId="0" borderId="6" xfId="0" applyFont="1" applyBorder="1" applyAlignment="1">
      <alignment vertical="center"/>
    </xf>
    <xf numFmtId="0" fontId="31" fillId="0" borderId="6" xfId="0" applyFont="1" applyBorder="1" applyAlignment="1">
      <alignment vertical="center"/>
    </xf>
    <xf numFmtId="0" fontId="31" fillId="0" borderId="7" xfId="0" applyFont="1" applyBorder="1" applyAlignment="1">
      <alignment vertical="center"/>
    </xf>
    <xf numFmtId="0" fontId="30" fillId="0" borderId="7" xfId="0" applyFont="1" applyBorder="1" applyAlignment="1">
      <alignment vertical="center"/>
    </xf>
    <xf numFmtId="0" fontId="30" fillId="0" borderId="8" xfId="0" applyFont="1" applyBorder="1" applyAlignment="1">
      <alignment vertical="center"/>
    </xf>
    <xf numFmtId="0" fontId="30" fillId="0" borderId="7" xfId="0" applyFont="1" applyBorder="1" applyAlignment="1">
      <alignment horizontal="center" vertical="center"/>
    </xf>
    <xf numFmtId="39" fontId="30" fillId="0" borderId="9" xfId="0" applyNumberFormat="1" applyFont="1" applyBorder="1" applyAlignment="1">
      <alignment vertical="center"/>
    </xf>
    <xf numFmtId="0" fontId="30" fillId="0" borderId="10" xfId="0" applyFont="1" applyBorder="1" applyAlignment="1">
      <alignment vertical="center"/>
    </xf>
    <xf numFmtId="0" fontId="31" fillId="0" borderId="10" xfId="0" applyFont="1" applyBorder="1" applyAlignment="1">
      <alignment vertical="center"/>
    </xf>
    <xf numFmtId="0" fontId="30" fillId="0" borderId="11" xfId="0" applyFont="1" applyBorder="1" applyAlignment="1">
      <alignment vertical="center"/>
    </xf>
    <xf numFmtId="40" fontId="30" fillId="0" borderId="0" xfId="0" applyNumberFormat="1" applyFont="1" applyAlignment="1">
      <alignment vertical="center"/>
    </xf>
    <xf numFmtId="39" fontId="30" fillId="0" borderId="12" xfId="3" applyNumberFormat="1" applyFont="1" applyFill="1" applyBorder="1" applyAlignment="1">
      <alignment vertical="center"/>
    </xf>
    <xf numFmtId="39" fontId="30" fillId="0" borderId="13" xfId="3" applyNumberFormat="1" applyFont="1" applyFill="1" applyBorder="1" applyAlignment="1">
      <alignment vertical="center"/>
    </xf>
    <xf numFmtId="39" fontId="30" fillId="0" borderId="9" xfId="3" applyNumberFormat="1" applyFont="1" applyFill="1" applyBorder="1" applyAlignment="1">
      <alignment vertical="center"/>
    </xf>
    <xf numFmtId="39" fontId="30" fillId="0" borderId="12" xfId="3" applyNumberFormat="1" applyFont="1" applyFill="1" applyBorder="1" applyAlignment="1">
      <alignment horizontal="center" vertical="center"/>
    </xf>
    <xf numFmtId="164" fontId="30" fillId="0" borderId="0" xfId="0" applyNumberFormat="1" applyFont="1" applyAlignment="1">
      <alignment vertical="center"/>
    </xf>
    <xf numFmtId="0" fontId="30" fillId="0" borderId="14" xfId="0" applyFont="1" applyBorder="1" applyAlignment="1">
      <alignment vertical="center"/>
    </xf>
    <xf numFmtId="0" fontId="30" fillId="0" borderId="15" xfId="0" applyFont="1" applyBorder="1" applyAlignment="1">
      <alignment vertical="center"/>
    </xf>
    <xf numFmtId="0" fontId="30" fillId="0" borderId="16" xfId="0" applyFont="1" applyBorder="1" applyAlignment="1">
      <alignment vertical="center"/>
    </xf>
    <xf numFmtId="0" fontId="30" fillId="0" borderId="15" xfId="0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0" fillId="0" borderId="16" xfId="0" applyFont="1" applyBorder="1" applyAlignment="1">
      <alignment horizontal="center" vertical="center"/>
    </xf>
    <xf numFmtId="0" fontId="34" fillId="0" borderId="0" xfId="0" applyFont="1" applyAlignment="1">
      <alignment vertical="center"/>
    </xf>
    <xf numFmtId="164" fontId="34" fillId="0" borderId="0" xfId="0" applyNumberFormat="1" applyFont="1" applyAlignment="1">
      <alignment vertical="center"/>
    </xf>
    <xf numFmtId="164" fontId="34" fillId="0" borderId="0" xfId="3" applyFont="1" applyAlignment="1">
      <alignment vertical="center"/>
    </xf>
    <xf numFmtId="37" fontId="34" fillId="0" borderId="0" xfId="0" applyNumberFormat="1" applyFont="1" applyAlignment="1">
      <alignment vertical="center"/>
    </xf>
    <xf numFmtId="39" fontId="34" fillId="0" borderId="0" xfId="0" applyNumberFormat="1" applyFont="1" applyAlignment="1">
      <alignment vertical="center"/>
    </xf>
    <xf numFmtId="39" fontId="30" fillId="0" borderId="0" xfId="3" applyNumberFormat="1" applyFont="1" applyFill="1" applyBorder="1" applyAlignment="1">
      <alignment vertical="center"/>
    </xf>
    <xf numFmtId="164" fontId="30" fillId="0" borderId="0" xfId="3" applyFont="1" applyAlignment="1">
      <alignment horizontal="left" vertical="center"/>
    </xf>
    <xf numFmtId="0" fontId="35" fillId="0" borderId="0" xfId="0" applyFont="1" applyAlignment="1">
      <alignment vertical="center"/>
    </xf>
    <xf numFmtId="39" fontId="30" fillId="0" borderId="0" xfId="3" applyNumberFormat="1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8" borderId="0" xfId="0" applyFill="1" applyAlignment="1">
      <alignment vertical="center"/>
    </xf>
    <xf numFmtId="164" fontId="0" fillId="8" borderId="0" xfId="3" applyFont="1" applyFill="1" applyAlignment="1">
      <alignment vertical="center"/>
    </xf>
    <xf numFmtId="0" fontId="0" fillId="6" borderId="0" xfId="0" applyFill="1" applyAlignment="1">
      <alignment vertical="center"/>
    </xf>
    <xf numFmtId="164" fontId="0" fillId="5" borderId="0" xfId="3" applyFont="1" applyFill="1" applyAlignment="1">
      <alignment horizontal="right" vertical="center"/>
    </xf>
    <xf numFmtId="14" fontId="0" fillId="8" borderId="0" xfId="0" applyNumberFormat="1" applyFill="1" applyAlignment="1">
      <alignment vertical="center"/>
    </xf>
    <xf numFmtId="0" fontId="4" fillId="7" borderId="2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2" borderId="23" xfId="0" applyFont="1" applyFill="1" applyBorder="1" applyAlignment="1">
      <alignment horizontal="center" vertical="center" wrapText="1"/>
    </xf>
    <xf numFmtId="164" fontId="0" fillId="0" borderId="0" xfId="3" applyFont="1" applyFill="1" applyAlignment="1">
      <alignment vertical="center"/>
    </xf>
    <xf numFmtId="164" fontId="4" fillId="6" borderId="0" xfId="3" applyFont="1" applyFill="1" applyAlignment="1">
      <alignment horizontal="center" vertical="center" wrapText="1"/>
    </xf>
    <xf numFmtId="164" fontId="0" fillId="6" borderId="0" xfId="3" applyFont="1" applyFill="1" applyAlignment="1">
      <alignment vertical="center"/>
    </xf>
    <xf numFmtId="164" fontId="6" fillId="0" borderId="0" xfId="3" applyFont="1" applyFill="1" applyAlignment="1">
      <alignment vertical="center"/>
    </xf>
    <xf numFmtId="164" fontId="4" fillId="7" borderId="0" xfId="3" applyFont="1" applyFill="1" applyAlignment="1">
      <alignment horizontal="center" vertical="center" wrapText="1"/>
    </xf>
    <xf numFmtId="0" fontId="4" fillId="8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0" fontId="0" fillId="5" borderId="0" xfId="0" applyFill="1" applyAlignment="1">
      <alignment vertical="center"/>
    </xf>
    <xf numFmtId="164" fontId="4" fillId="8" borderId="0" xfId="3" applyFont="1" applyFill="1" applyAlignment="1">
      <alignment horizontal="center" vertical="center" wrapText="1"/>
    </xf>
    <xf numFmtId="0" fontId="4" fillId="8" borderId="23" xfId="0" applyFont="1" applyFill="1" applyBorder="1" applyAlignment="1">
      <alignment horizontal="center" vertical="center" wrapText="1"/>
    </xf>
    <xf numFmtId="164" fontId="4" fillId="8" borderId="23" xfId="3" applyFont="1" applyFill="1" applyBorder="1" applyAlignment="1">
      <alignment horizontal="center" vertical="center" wrapText="1"/>
    </xf>
    <xf numFmtId="0" fontId="4" fillId="6" borderId="23" xfId="0" applyFont="1" applyFill="1" applyBorder="1" applyAlignment="1">
      <alignment horizontal="center" vertical="center" wrapText="1"/>
    </xf>
    <xf numFmtId="164" fontId="4" fillId="5" borderId="23" xfId="3" applyFont="1" applyFill="1" applyBorder="1" applyAlignment="1">
      <alignment horizontal="center" vertical="center" wrapText="1"/>
    </xf>
    <xf numFmtId="14" fontId="4" fillId="8" borderId="23" xfId="0" applyNumberFormat="1" applyFont="1" applyFill="1" applyBorder="1" applyAlignment="1">
      <alignment horizontal="center" vertical="center" wrapText="1"/>
    </xf>
    <xf numFmtId="164" fontId="4" fillId="7" borderId="23" xfId="3" applyFont="1" applyFill="1" applyBorder="1" applyAlignment="1">
      <alignment horizontal="center" vertical="center" wrapText="1"/>
    </xf>
    <xf numFmtId="164" fontId="0" fillId="8" borderId="0" xfId="3" applyFont="1" applyFill="1" applyBorder="1" applyAlignment="1">
      <alignment vertical="center"/>
    </xf>
    <xf numFmtId="0" fontId="0" fillId="5" borderId="0" xfId="0" applyFill="1" applyAlignment="1">
      <alignment horizontal="right" vertical="center"/>
    </xf>
    <xf numFmtId="0" fontId="0" fillId="4" borderId="25" xfId="0" applyFill="1" applyBorder="1" applyAlignment="1">
      <alignment vertical="center"/>
    </xf>
    <xf numFmtId="164" fontId="0" fillId="4" borderId="25" xfId="3" applyFont="1" applyFill="1" applyBorder="1" applyAlignment="1">
      <alignment vertical="center"/>
    </xf>
    <xf numFmtId="164" fontId="0" fillId="4" borderId="25" xfId="3" applyFont="1" applyFill="1" applyBorder="1" applyAlignment="1">
      <alignment horizontal="right" vertical="center"/>
    </xf>
    <xf numFmtId="0" fontId="0" fillId="0" borderId="25" xfId="0" applyBorder="1" applyAlignment="1">
      <alignment vertical="center"/>
    </xf>
    <xf numFmtId="14" fontId="0" fillId="0" borderId="25" xfId="0" applyNumberFormat="1" applyBorder="1" applyAlignment="1">
      <alignment vertical="center"/>
    </xf>
    <xf numFmtId="0" fontId="6" fillId="4" borderId="24" xfId="0" applyFont="1" applyFill="1" applyBorder="1" applyAlignment="1">
      <alignment horizontal="center" vertical="center" wrapText="1"/>
    </xf>
    <xf numFmtId="0" fontId="0" fillId="4" borderId="24" xfId="0" applyFill="1" applyBorder="1" applyAlignment="1">
      <alignment horizontal="center" vertical="center"/>
    </xf>
    <xf numFmtId="164" fontId="0" fillId="4" borderId="24" xfId="3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14" fontId="0" fillId="0" borderId="24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30" fillId="0" borderId="11" xfId="3" applyFont="1" applyBorder="1" applyAlignment="1">
      <alignment vertical="center"/>
    </xf>
    <xf numFmtId="164" fontId="30" fillId="0" borderId="16" xfId="3" applyFont="1" applyBorder="1" applyAlignment="1">
      <alignment vertical="center"/>
    </xf>
    <xf numFmtId="164" fontId="30" fillId="0" borderId="8" xfId="3" applyFont="1" applyBorder="1" applyAlignment="1">
      <alignment vertical="center"/>
    </xf>
    <xf numFmtId="0" fontId="30" fillId="3" borderId="2" xfId="0" applyFont="1" applyFill="1" applyBorder="1" applyAlignment="1">
      <alignment vertical="center"/>
    </xf>
    <xf numFmtId="0" fontId="31" fillId="3" borderId="4" xfId="0" applyFont="1" applyFill="1" applyBorder="1" applyAlignment="1">
      <alignment horizontal="center" vertical="center"/>
    </xf>
    <xf numFmtId="39" fontId="31" fillId="3" borderId="5" xfId="0" applyNumberFormat="1" applyFont="1" applyFill="1" applyBorder="1" applyAlignment="1">
      <alignment horizontal="center" vertical="center" wrapText="1"/>
    </xf>
    <xf numFmtId="164" fontId="30" fillId="0" borderId="0" xfId="3" applyFont="1" applyFill="1" applyAlignment="1">
      <alignment vertical="center"/>
    </xf>
    <xf numFmtId="39" fontId="31" fillId="0" borderId="0" xfId="0" applyNumberFormat="1" applyFont="1" applyAlignment="1">
      <alignment horizontal="center" vertical="center"/>
    </xf>
    <xf numFmtId="164" fontId="31" fillId="0" borderId="0" xfId="3" applyFont="1" applyFill="1" applyAlignment="1">
      <alignment horizontal="center" vertical="center" wrapText="1"/>
    </xf>
    <xf numFmtId="164" fontId="30" fillId="0" borderId="12" xfId="3" applyFont="1" applyBorder="1" applyAlignment="1">
      <alignment vertical="center"/>
    </xf>
    <xf numFmtId="164" fontId="30" fillId="0" borderId="12" xfId="3" applyFont="1" applyFill="1" applyBorder="1" applyAlignment="1">
      <alignment vertical="center"/>
    </xf>
    <xf numFmtId="164" fontId="30" fillId="0" borderId="11" xfId="3" applyFont="1" applyBorder="1" applyAlignment="1">
      <alignment horizontal="center" vertical="center"/>
    </xf>
    <xf numFmtId="0" fontId="30" fillId="7" borderId="0" xfId="0" applyFont="1" applyFill="1" applyAlignment="1">
      <alignment horizontal="center" vertical="center"/>
    </xf>
    <xf numFmtId="39" fontId="30" fillId="7" borderId="0" xfId="3" applyNumberFormat="1" applyFont="1" applyFill="1" applyAlignment="1">
      <alignment vertical="center"/>
    </xf>
    <xf numFmtId="0" fontId="13" fillId="0" borderId="1" xfId="4" applyFont="1" applyBorder="1" applyAlignment="1">
      <alignment horizontal="center" vertical="center" wrapText="1"/>
    </xf>
    <xf numFmtId="0" fontId="13" fillId="0" borderId="1" xfId="4" applyFont="1" applyBorder="1" applyAlignment="1">
      <alignment vertical="center" wrapText="1"/>
    </xf>
    <xf numFmtId="1" fontId="13" fillId="0" borderId="1" xfId="4" applyNumberFormat="1" applyFont="1" applyBorder="1" applyAlignment="1">
      <alignment vertical="center" wrapText="1"/>
    </xf>
    <xf numFmtId="164" fontId="13" fillId="0" borderId="1" xfId="3" applyFont="1" applyFill="1" applyBorder="1" applyAlignment="1">
      <alignment vertical="center" wrapText="1"/>
    </xf>
    <xf numFmtId="1" fontId="13" fillId="0" borderId="1" xfId="4" applyNumberFormat="1" applyFont="1" applyBorder="1" applyAlignment="1">
      <alignment vertical="center"/>
    </xf>
    <xf numFmtId="0" fontId="13" fillId="0" borderId="1" xfId="4" applyFont="1" applyBorder="1" applyAlignment="1">
      <alignment vertical="center"/>
    </xf>
    <xf numFmtId="1" fontId="13" fillId="0" borderId="1" xfId="4" applyNumberFormat="1" applyFont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/>
    </xf>
    <xf numFmtId="1" fontId="13" fillId="0" borderId="1" xfId="4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20" fillId="0" borderId="1" xfId="4" applyFont="1" applyBorder="1" applyAlignment="1">
      <alignment vertical="center" wrapText="1"/>
    </xf>
    <xf numFmtId="0" fontId="20" fillId="0" borderId="1" xfId="4" applyFont="1" applyBorder="1" applyAlignment="1">
      <alignment vertical="center"/>
    </xf>
    <xf numFmtId="0" fontId="20" fillId="0" borderId="1" xfId="4" applyFont="1" applyBorder="1" applyAlignment="1">
      <alignment horizontal="center" vertical="center"/>
    </xf>
    <xf numFmtId="3" fontId="20" fillId="0" borderId="1" xfId="4" applyNumberFormat="1" applyFont="1" applyBorder="1" applyAlignment="1">
      <alignment horizontal="center" vertical="center"/>
    </xf>
    <xf numFmtId="0" fontId="20" fillId="8" borderId="18" xfId="4" applyFont="1" applyFill="1" applyBorder="1" applyAlignment="1">
      <alignment horizontal="center" vertical="center" wrapText="1"/>
    </xf>
    <xf numFmtId="164" fontId="20" fillId="8" borderId="17" xfId="3" applyFont="1" applyFill="1" applyBorder="1" applyAlignment="1">
      <alignment horizontal="center" vertical="center" wrapText="1"/>
    </xf>
    <xf numFmtId="1" fontId="13" fillId="0" borderId="20" xfId="4" applyNumberFormat="1" applyFont="1" applyBorder="1" applyAlignment="1">
      <alignment vertical="center" wrapText="1"/>
    </xf>
    <xf numFmtId="0" fontId="20" fillId="0" borderId="0" xfId="9" applyFont="1" applyAlignment="1">
      <alignment vertical="top"/>
    </xf>
    <xf numFmtId="0" fontId="6" fillId="0" borderId="1" xfId="0" applyFont="1" applyBorder="1" applyAlignment="1">
      <alignment vertical="top"/>
    </xf>
    <xf numFmtId="0" fontId="13" fillId="0" borderId="20" xfId="4" applyFont="1" applyBorder="1" applyAlignment="1">
      <alignment vertical="center" wrapText="1"/>
    </xf>
    <xf numFmtId="164" fontId="13" fillId="0" borderId="21" xfId="3" applyFont="1" applyFill="1" applyBorder="1" applyAlignment="1">
      <alignment vertical="center" wrapText="1"/>
    </xf>
    <xf numFmtId="164" fontId="13" fillId="0" borderId="19" xfId="3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20" fillId="0" borderId="1" xfId="4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4" fontId="20" fillId="0" borderId="0" xfId="4" applyNumberFormat="1" applyFont="1" applyAlignment="1">
      <alignment horizontal="center" vertical="center" wrapText="1"/>
    </xf>
    <xf numFmtId="0" fontId="6" fillId="0" borderId="0" xfId="4" applyFont="1" applyAlignment="1">
      <alignment horizontal="left" vertical="center"/>
    </xf>
    <xf numFmtId="0" fontId="13" fillId="0" borderId="0" xfId="4" applyFont="1" applyAlignment="1">
      <alignment horizontal="left" vertical="center"/>
    </xf>
    <xf numFmtId="0" fontId="6" fillId="0" borderId="0" xfId="4" applyFont="1" applyAlignment="1">
      <alignment horizontal="left" vertical="center" wrapText="1"/>
    </xf>
    <xf numFmtId="0" fontId="13" fillId="0" borderId="0" xfId="4" applyFont="1" applyAlignment="1">
      <alignment horizontal="left" vertical="center" wrapText="1"/>
    </xf>
    <xf numFmtId="0" fontId="20" fillId="0" borderId="0" xfId="4" applyFont="1" applyAlignment="1">
      <alignment horizontal="left" vertical="center"/>
    </xf>
    <xf numFmtId="0" fontId="4" fillId="0" borderId="0" xfId="7" applyFont="1" applyAlignment="1">
      <alignment horizontal="left" vertical="center"/>
    </xf>
    <xf numFmtId="164" fontId="13" fillId="0" borderId="0" xfId="3" applyFont="1" applyFill="1" applyAlignment="1">
      <alignment vertical="center" wrapText="1"/>
    </xf>
    <xf numFmtId="0" fontId="20" fillId="8" borderId="1" xfId="4" applyFont="1" applyFill="1" applyBorder="1" applyAlignment="1">
      <alignment horizontal="center" vertical="center" wrapText="1"/>
    </xf>
    <xf numFmtId="0" fontId="0" fillId="0" borderId="20" xfId="0" applyBorder="1" applyAlignment="1">
      <alignment vertical="center"/>
    </xf>
    <xf numFmtId="0" fontId="0" fillId="0" borderId="1" xfId="0" applyBorder="1" applyAlignment="1">
      <alignment vertical="center"/>
    </xf>
    <xf numFmtId="0" fontId="4" fillId="0" borderId="24" xfId="0" applyFont="1" applyBorder="1" applyAlignment="1">
      <alignment vertical="center"/>
    </xf>
    <xf numFmtId="0" fontId="9" fillId="0" borderId="0" xfId="7" applyFont="1" applyAlignment="1">
      <alignment horizontal="left" vertical="center"/>
    </xf>
    <xf numFmtId="165" fontId="8" fillId="0" borderId="11" xfId="7" applyNumberFormat="1" applyFont="1" applyBorder="1" applyAlignment="1">
      <alignment horizontal="right" vertical="center"/>
    </xf>
    <xf numFmtId="165" fontId="8" fillId="0" borderId="11" xfId="6" applyNumberFormat="1" applyFont="1" applyFill="1" applyBorder="1" applyAlignment="1">
      <alignment horizontal="right" vertical="center"/>
    </xf>
    <xf numFmtId="165" fontId="8" fillId="0" borderId="11" xfId="6" applyNumberFormat="1" applyFont="1" applyFill="1" applyBorder="1" applyAlignment="1">
      <alignment vertical="center"/>
    </xf>
    <xf numFmtId="165" fontId="8" fillId="0" borderId="16" xfId="6" applyNumberFormat="1" applyFont="1" applyFill="1" applyBorder="1" applyAlignment="1">
      <alignment horizontal="right" vertical="center"/>
    </xf>
    <xf numFmtId="167" fontId="8" fillId="0" borderId="12" xfId="3" applyNumberFormat="1" applyFont="1" applyBorder="1" applyAlignment="1">
      <alignment horizontal="center" vertical="center"/>
    </xf>
    <xf numFmtId="167" fontId="8" fillId="0" borderId="12" xfId="3" applyNumberFormat="1" applyFont="1" applyBorder="1" applyAlignment="1">
      <alignment vertical="center"/>
    </xf>
    <xf numFmtId="167" fontId="8" fillId="0" borderId="13" xfId="3" applyNumberFormat="1" applyFont="1" applyBorder="1" applyAlignment="1">
      <alignment horizontal="center" vertical="center"/>
    </xf>
    <xf numFmtId="167" fontId="8" fillId="0" borderId="9" xfId="3" applyNumberFormat="1" applyFont="1" applyBorder="1" applyAlignment="1">
      <alignment horizontal="center" vertical="center"/>
    </xf>
    <xf numFmtId="165" fontId="8" fillId="0" borderId="8" xfId="6" applyNumberFormat="1" applyFont="1" applyFill="1" applyBorder="1" applyAlignment="1">
      <alignment horizontal="right" vertical="center"/>
    </xf>
    <xf numFmtId="0" fontId="4" fillId="9" borderId="23" xfId="0" applyFont="1" applyFill="1" applyBorder="1" applyAlignment="1">
      <alignment horizontal="center" vertical="center" wrapText="1"/>
    </xf>
    <xf numFmtId="0" fontId="4" fillId="10" borderId="23" xfId="0" applyFont="1" applyFill="1" applyBorder="1" applyAlignment="1">
      <alignment horizontal="center" vertical="center" wrapText="1"/>
    </xf>
    <xf numFmtId="164" fontId="8" fillId="0" borderId="11" xfId="3" applyFont="1" applyFill="1" applyBorder="1" applyAlignment="1">
      <alignment horizontal="right" vertical="center"/>
    </xf>
    <xf numFmtId="164" fontId="8" fillId="0" borderId="16" xfId="3" applyFont="1" applyFill="1" applyBorder="1" applyAlignment="1">
      <alignment horizontal="right" vertical="center"/>
    </xf>
    <xf numFmtId="164" fontId="8" fillId="0" borderId="8" xfId="3" applyFont="1" applyFill="1" applyBorder="1" applyAlignment="1">
      <alignment horizontal="right" vertical="center"/>
    </xf>
    <xf numFmtId="164" fontId="8" fillId="0" borderId="11" xfId="3" applyFont="1" applyFill="1" applyBorder="1" applyAlignment="1">
      <alignment vertical="center"/>
    </xf>
    <xf numFmtId="164" fontId="8" fillId="0" borderId="11" xfId="3" applyFont="1" applyBorder="1" applyAlignment="1">
      <alignment horizontal="right" vertical="center"/>
    </xf>
    <xf numFmtId="164" fontId="0" fillId="0" borderId="25" xfId="3" applyFont="1" applyFill="1" applyBorder="1" applyAlignment="1">
      <alignment vertical="center"/>
    </xf>
    <xf numFmtId="0" fontId="6" fillId="0" borderId="24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164" fontId="6" fillId="0" borderId="24" xfId="3" applyFont="1" applyFill="1" applyBorder="1" applyAlignment="1">
      <alignment horizontal="center" vertical="center" wrapText="1"/>
    </xf>
    <xf numFmtId="164" fontId="0" fillId="0" borderId="24" xfId="3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23" fillId="2" borderId="17" xfId="4" applyFont="1" applyFill="1" applyBorder="1" applyAlignment="1">
      <alignment horizontal="center" vertical="center" wrapText="1"/>
    </xf>
    <xf numFmtId="1" fontId="20" fillId="7" borderId="22" xfId="4" applyNumberFormat="1" applyFont="1" applyFill="1" applyBorder="1" applyAlignment="1">
      <alignment horizontal="center" vertical="center" wrapText="1"/>
    </xf>
    <xf numFmtId="0" fontId="23" fillId="2" borderId="1" xfId="4" applyFont="1" applyFill="1" applyBorder="1" applyAlignment="1">
      <alignment horizontal="center" vertical="center" wrapText="1"/>
    </xf>
    <xf numFmtId="0" fontId="28" fillId="2" borderId="0" xfId="0" applyFont="1" applyFill="1"/>
    <xf numFmtId="0" fontId="0" fillId="2" borderId="0" xfId="0" applyFill="1" applyAlignment="1">
      <alignment vertical="top"/>
    </xf>
    <xf numFmtId="167" fontId="9" fillId="3" borderId="5" xfId="3" applyNumberFormat="1" applyFont="1" applyFill="1" applyBorder="1" applyAlignment="1">
      <alignment horizontal="center" vertical="center"/>
    </xf>
    <xf numFmtId="165" fontId="9" fillId="3" borderId="4" xfId="7" applyNumberFormat="1" applyFont="1" applyFill="1" applyBorder="1" applyAlignment="1">
      <alignment horizontal="center" vertical="center" wrapText="1"/>
    </xf>
    <xf numFmtId="14" fontId="0" fillId="0" borderId="0" xfId="3" applyNumberFormat="1" applyFont="1" applyFill="1" applyAlignment="1">
      <alignment vertical="center"/>
    </xf>
    <xf numFmtId="14" fontId="4" fillId="6" borderId="0" xfId="6" applyNumberFormat="1" applyFont="1" applyFill="1" applyAlignment="1">
      <alignment horizontal="center" vertical="center" wrapText="1"/>
    </xf>
    <xf numFmtId="14" fontId="0" fillId="6" borderId="0" xfId="3" applyNumberFormat="1" applyFont="1" applyFill="1" applyAlignment="1">
      <alignment vertical="center"/>
    </xf>
    <xf numFmtId="14" fontId="0" fillId="0" borderId="25" xfId="3" applyNumberFormat="1" applyFont="1" applyFill="1" applyBorder="1" applyAlignment="1">
      <alignment vertical="center"/>
    </xf>
    <xf numFmtId="14" fontId="0" fillId="0" borderId="24" xfId="3" applyNumberFormat="1" applyFont="1" applyFill="1" applyBorder="1" applyAlignment="1">
      <alignment horizontal="center" vertical="center" wrapText="1"/>
    </xf>
    <xf numFmtId="0" fontId="4" fillId="9" borderId="24" xfId="0" applyFont="1" applyFill="1" applyBorder="1" applyAlignment="1">
      <alignment horizontal="center" vertical="center" wrapText="1"/>
    </xf>
    <xf numFmtId="0" fontId="0" fillId="0" borderId="0" xfId="3" applyNumberFormat="1" applyFont="1" applyFill="1" applyAlignment="1">
      <alignment vertical="center"/>
    </xf>
    <xf numFmtId="0" fontId="4" fillId="6" borderId="0" xfId="6" applyNumberFormat="1" applyFont="1" applyFill="1" applyAlignment="1">
      <alignment horizontal="center" vertical="center" wrapText="1"/>
    </xf>
    <xf numFmtId="0" fontId="0" fillId="6" borderId="0" xfId="3" applyNumberFormat="1" applyFont="1" applyFill="1" applyAlignment="1">
      <alignment vertical="center"/>
    </xf>
    <xf numFmtId="0" fontId="0" fillId="0" borderId="25" xfId="3" applyNumberFormat="1" applyFont="1" applyFill="1" applyBorder="1" applyAlignment="1">
      <alignment vertical="center"/>
    </xf>
    <xf numFmtId="0" fontId="0" fillId="0" borderId="24" xfId="3" applyNumberFormat="1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7" borderId="23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3" borderId="2" xfId="0" applyFont="1" applyFill="1" applyBorder="1" applyAlignment="1">
      <alignment horizontal="center" vertical="center"/>
    </xf>
    <xf numFmtId="0" fontId="31" fillId="3" borderId="3" xfId="0" applyFont="1" applyFill="1" applyBorder="1" applyAlignment="1">
      <alignment horizontal="center" vertical="center"/>
    </xf>
    <xf numFmtId="0" fontId="31" fillId="3" borderId="4" xfId="0" applyFont="1" applyFill="1" applyBorder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/>
    </xf>
    <xf numFmtId="14" fontId="31" fillId="0" borderId="0" xfId="0" applyNumberFormat="1" applyFont="1" applyAlignment="1">
      <alignment horizontal="left" vertical="center"/>
    </xf>
    <xf numFmtId="0" fontId="4" fillId="0" borderId="0" xfId="9" applyFont="1" applyAlignment="1">
      <alignment horizontal="left" vertical="top"/>
    </xf>
    <xf numFmtId="0" fontId="20" fillId="0" borderId="0" xfId="9" applyFont="1" applyAlignment="1">
      <alignment horizontal="left" vertical="top"/>
    </xf>
    <xf numFmtId="0" fontId="20" fillId="8" borderId="22" xfId="4" applyFont="1" applyFill="1" applyBorder="1" applyAlignment="1">
      <alignment horizontal="center" vertical="center" wrapText="1"/>
    </xf>
    <xf numFmtId="0" fontId="20" fillId="8" borderId="23" xfId="4" applyFont="1" applyFill="1" applyBorder="1" applyAlignment="1">
      <alignment horizontal="center" vertical="center" wrapText="1"/>
    </xf>
    <xf numFmtId="0" fontId="20" fillId="8" borderId="21" xfId="4" applyFont="1" applyFill="1" applyBorder="1" applyAlignment="1">
      <alignment horizontal="center" vertical="center" wrapText="1"/>
    </xf>
    <xf numFmtId="0" fontId="20" fillId="8" borderId="26" xfId="4" applyFont="1" applyFill="1" applyBorder="1" applyAlignment="1">
      <alignment horizontal="center" vertical="center" wrapText="1"/>
    </xf>
    <xf numFmtId="0" fontId="20" fillId="8" borderId="27" xfId="4" applyFont="1" applyFill="1" applyBorder="1" applyAlignment="1">
      <alignment horizontal="center" vertical="center" wrapText="1"/>
    </xf>
    <xf numFmtId="0" fontId="20" fillId="5" borderId="18" xfId="4" applyFont="1" applyFill="1" applyBorder="1" applyAlignment="1">
      <alignment horizontal="center" vertical="center" wrapText="1"/>
    </xf>
    <xf numFmtId="0" fontId="20" fillId="5" borderId="20" xfId="4" applyFont="1" applyFill="1" applyBorder="1" applyAlignment="1">
      <alignment horizontal="center" vertical="center" wrapText="1"/>
    </xf>
    <xf numFmtId="0" fontId="20" fillId="7" borderId="1" xfId="4" applyFont="1" applyFill="1" applyBorder="1" applyAlignment="1">
      <alignment horizontal="center" vertical="center" wrapText="1"/>
    </xf>
    <xf numFmtId="1" fontId="20" fillId="5" borderId="6" xfId="4" applyNumberFormat="1" applyFont="1" applyFill="1" applyBorder="1" applyAlignment="1">
      <alignment horizontal="center" vertical="center" wrapText="1"/>
    </xf>
    <xf numFmtId="1" fontId="20" fillId="5" borderId="14" xfId="4" applyNumberFormat="1" applyFont="1" applyFill="1" applyBorder="1" applyAlignment="1">
      <alignment horizontal="center" vertical="center" wrapText="1"/>
    </xf>
    <xf numFmtId="0" fontId="20" fillId="8" borderId="1" xfId="4" applyFont="1" applyFill="1" applyBorder="1" applyAlignment="1">
      <alignment horizontal="center" vertical="center" wrapText="1"/>
    </xf>
    <xf numFmtId="0" fontId="20" fillId="3" borderId="1" xfId="4" applyFont="1" applyFill="1" applyBorder="1" applyAlignment="1">
      <alignment horizontal="center" vertical="center" wrapText="1"/>
    </xf>
    <xf numFmtId="0" fontId="20" fillId="11" borderId="18" xfId="4" applyFont="1" applyFill="1" applyBorder="1" applyAlignment="1">
      <alignment horizontal="center" vertical="center" wrapText="1"/>
    </xf>
    <xf numFmtId="0" fontId="20" fillId="11" borderId="20" xfId="4" applyFont="1" applyFill="1" applyBorder="1" applyAlignment="1">
      <alignment horizontal="center" vertical="center" wrapText="1"/>
    </xf>
    <xf numFmtId="0" fontId="20" fillId="0" borderId="0" xfId="4" applyFont="1" applyAlignment="1">
      <alignment horizontal="center" vertical="center" wrapText="1"/>
    </xf>
    <xf numFmtId="1" fontId="20" fillId="3" borderId="1" xfId="4" applyNumberFormat="1" applyFont="1" applyFill="1" applyBorder="1" applyAlignment="1">
      <alignment horizontal="center" vertical="center" wrapText="1"/>
    </xf>
    <xf numFmtId="164" fontId="20" fillId="3" borderId="1" xfId="3" applyFont="1" applyFill="1" applyBorder="1" applyAlignment="1">
      <alignment horizontal="center" vertical="center" wrapText="1"/>
    </xf>
    <xf numFmtId="0" fontId="20" fillId="5" borderId="22" xfId="4" applyFont="1" applyFill="1" applyBorder="1" applyAlignment="1">
      <alignment horizontal="center" vertical="center" wrapText="1"/>
    </xf>
    <xf numFmtId="0" fontId="20" fillId="5" borderId="21" xfId="4" applyFont="1" applyFill="1" applyBorder="1" applyAlignment="1">
      <alignment horizontal="center" vertical="center" wrapText="1"/>
    </xf>
    <xf numFmtId="0" fontId="20" fillId="11" borderId="1" xfId="4" applyFont="1" applyFill="1" applyBorder="1" applyAlignment="1">
      <alignment horizontal="center" vertical="center" wrapText="1"/>
    </xf>
    <xf numFmtId="0" fontId="20" fillId="8" borderId="18" xfId="4" applyFont="1" applyFill="1" applyBorder="1" applyAlignment="1">
      <alignment horizontal="center" vertical="center" wrapText="1"/>
    </xf>
    <xf numFmtId="0" fontId="20" fillId="8" borderId="20" xfId="4" applyFont="1" applyFill="1" applyBorder="1" applyAlignment="1">
      <alignment horizontal="center" vertical="center" wrapText="1"/>
    </xf>
    <xf numFmtId="0" fontId="20" fillId="5" borderId="1" xfId="4" applyFont="1" applyFill="1" applyBorder="1" applyAlignment="1">
      <alignment horizontal="center" vertical="center" wrapText="1"/>
    </xf>
    <xf numFmtId="0" fontId="11" fillId="0" borderId="0" xfId="7" applyFont="1" applyAlignment="1">
      <alignment horizontal="center" vertical="center"/>
    </xf>
    <xf numFmtId="0" fontId="15" fillId="0" borderId="0" xfId="7" applyFont="1" applyAlignment="1">
      <alignment horizontal="center" vertical="center"/>
    </xf>
    <xf numFmtId="14" fontId="16" fillId="0" borderId="0" xfId="7" applyNumberFormat="1" applyFont="1" applyAlignment="1">
      <alignment horizontal="center" vertical="center"/>
    </xf>
    <xf numFmtId="0" fontId="18" fillId="0" borderId="0" xfId="5" applyFont="1" applyAlignment="1">
      <alignment horizontal="left" vertical="center" wrapText="1"/>
    </xf>
    <xf numFmtId="43" fontId="8" fillId="0" borderId="0" xfId="8" applyFont="1" applyAlignment="1">
      <alignment horizontal="center" vertical="center"/>
    </xf>
    <xf numFmtId="0" fontId="9" fillId="3" borderId="2" xfId="7" applyFont="1" applyFill="1" applyBorder="1" applyAlignment="1">
      <alignment horizontal="center" vertical="center"/>
    </xf>
    <xf numFmtId="0" fontId="9" fillId="3" borderId="3" xfId="7" applyFont="1" applyFill="1" applyBorder="1" applyAlignment="1">
      <alignment horizontal="center" vertical="center"/>
    </xf>
    <xf numFmtId="0" fontId="8" fillId="0" borderId="6" xfId="7" applyFont="1" applyBorder="1" applyAlignment="1">
      <alignment horizontal="center" vertical="center"/>
    </xf>
    <xf numFmtId="0" fontId="8" fillId="0" borderId="7" xfId="7" applyFont="1" applyBorder="1" applyAlignment="1">
      <alignment horizontal="center" vertical="center"/>
    </xf>
    <xf numFmtId="0" fontId="8" fillId="0" borderId="0" xfId="7" applyFont="1" applyAlignment="1">
      <alignment horizontal="left" vertical="center" wrapText="1"/>
    </xf>
    <xf numFmtId="0" fontId="19" fillId="0" borderId="0" xfId="10" applyFont="1" applyAlignment="1">
      <alignment horizontal="center" vertical="center"/>
    </xf>
    <xf numFmtId="0" fontId="19" fillId="0" borderId="0" xfId="10" applyFont="1" applyAlignment="1">
      <alignment horizontal="left" vertical="center"/>
    </xf>
    <xf numFmtId="0" fontId="19" fillId="0" borderId="0" xfId="10" applyFont="1" applyAlignment="1">
      <alignment horizontal="left" vertical="center" wrapText="1"/>
    </xf>
    <xf numFmtId="0" fontId="19" fillId="0" borderId="1" xfId="10" applyFont="1" applyBorder="1" applyAlignment="1">
      <alignment horizontal="center" vertical="center"/>
    </xf>
    <xf numFmtId="0" fontId="19" fillId="0" borderId="1" xfId="10" applyFont="1" applyBorder="1" applyAlignment="1">
      <alignment horizontal="center" vertical="center" wrapText="1"/>
    </xf>
    <xf numFmtId="0" fontId="19" fillId="0" borderId="22" xfId="10" applyFont="1" applyBorder="1" applyAlignment="1">
      <alignment horizontal="center" vertical="center"/>
    </xf>
    <xf numFmtId="0" fontId="19" fillId="0" borderId="23" xfId="10" applyFont="1" applyBorder="1" applyAlignment="1">
      <alignment horizontal="center" vertical="center"/>
    </xf>
    <xf numFmtId="0" fontId="17" fillId="0" borderId="0" xfId="10" applyFont="1" applyAlignment="1">
      <alignment horizontal="left" vertical="center"/>
    </xf>
  </cellXfs>
  <cellStyles count="11">
    <cellStyle name="Comma" xfId="3" builtinId="3"/>
    <cellStyle name="Comma 2" xfId="2" xr:uid="{00000000-0005-0000-0000-000001000000}"/>
    <cellStyle name="Comma 2 2" xfId="6" xr:uid="{00000000-0005-0000-0000-000002000000}"/>
    <cellStyle name="Comma 4" xfId="8" xr:uid="{00000000-0005-0000-0000-000003000000}"/>
    <cellStyle name="Normal" xfId="0" builtinId="0"/>
    <cellStyle name="Normal 2" xfId="1" xr:uid="{00000000-0005-0000-0000-000005000000}"/>
    <cellStyle name="Normal 2 2" xfId="5" xr:uid="{00000000-0005-0000-0000-000006000000}"/>
    <cellStyle name="Normal 2 3" xfId="7" xr:uid="{00000000-0005-0000-0000-000007000000}"/>
    <cellStyle name="Normal 3" xfId="9" xr:uid="{00000000-0005-0000-0000-000008000000}"/>
    <cellStyle name="Normal 3 2 2 2 2 2 2 2 2 2 2 2 2 2 2" xfId="4" xr:uid="{00000000-0005-0000-0000-000009000000}"/>
    <cellStyle name="Normal 5" xfId="10" xr:uid="{00000000-0005-0000-0000-00000A000000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mruColors>
      <color rgb="FF00FFFF"/>
      <color rgb="FFFFCCFF"/>
      <color rgb="FF0000CC"/>
      <color rgb="FF336699"/>
      <color rgb="FF0099CC"/>
      <color rgb="FFFF7C80"/>
      <color rgb="FFFFCC99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elisia.ng/Documents/PEMBENTANGAN%20SPANM%20ASET%2028022022%20ANM/CARTA%20ALIR%20SPANM%20ASET/LAMPIRAN%20B%20HL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MPIRAN B"/>
      <sheetName val="Lam B1"/>
      <sheetName val="Lam B2"/>
      <sheetName val="Lam B3"/>
      <sheetName val="Lam B4"/>
      <sheetName val="Lam B5"/>
      <sheetName val="Lam B6"/>
      <sheetName val="Lam B7"/>
      <sheetName val="Carta Alir B8"/>
      <sheetName val="Proses Kerja B8"/>
      <sheetName val="Carta Alir B9"/>
      <sheetName val="Proses Kerja B9"/>
      <sheetName val="Lam B10"/>
      <sheetName val="Carta Alir B11"/>
      <sheetName val="Proses Kerja B11"/>
      <sheetName val="Laporan Perubahan Kelas Aset"/>
      <sheetName val="Carta Alir B12"/>
      <sheetName val="Proses Kerja B12"/>
      <sheetName val="Lam B13"/>
      <sheetName val="Lam B14(a)"/>
      <sheetName val="Lam B14(b)"/>
      <sheetName val="Lam B14(c)"/>
      <sheetName val="Lam B15"/>
      <sheetName val="Carta Alir B16"/>
      <sheetName val="Proses Kerja B16"/>
      <sheetName val="Lam B17"/>
      <sheetName val="Carta Alir B18"/>
      <sheetName val="Proses Kerja B18"/>
      <sheetName val="AK Lampiran 7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4957.65034375" createdVersion="6" refreshedVersion="6" minRefreshableVersion="3" recordCount="1246" xr:uid="{62E3193A-AC83-4BDD-A9BA-FD9C9E5CBEEA}">
  <cacheSource type="worksheet">
    <worksheetSource ref="A1:H145000" sheet="W2_LBA"/>
  </cacheSource>
  <cacheFields count="8">
    <cacheField name="NO. HAK MILIK / NO. DPA_x000a_(PATA)_x000a_(AUTO FORMULA)" numFmtId="0">
      <sharedItems containsBlank="1"/>
    </cacheField>
    <cacheField name="NO. ASET - SUBNOMBOR_x000a_(IGFMAS)" numFmtId="0">
      <sharedItems containsNonDate="0" containsString="0" containsBlank="1"/>
    </cacheField>
    <cacheField name="PERIHAL ASET" numFmtId="0">
      <sharedItems containsNonDate="0" containsString="0" containsBlank="1"/>
    </cacheField>
    <cacheField name="KELAS ASET_x000a_(KOD AKAUN)" numFmtId="0">
      <sharedItems containsNonDate="0" containsString="0" containsBlank="1" count="1">
        <m/>
      </sharedItems>
    </cacheField>
    <cacheField name="VOT/DANA" numFmtId="0">
      <sharedItems containsNonDate="0" containsString="0" containsBlank="1"/>
    </cacheField>
    <cacheField name="TARIKH DIPERMODALKAN" numFmtId="0">
      <sharedItems containsNonDate="0" containsString="0" containsBlank="1"/>
    </cacheField>
    <cacheField name="KOS ASET (RM) _x000a_PADA XX.XX.XXXX" numFmtId="0">
      <sharedItems containsNonDate="0" containsString="0" containsBlank="1" count="1">
        <m/>
      </sharedItems>
    </cacheField>
    <cacheField name="NILAI BUKU _x000a_(RM)" numFmtId="0">
      <sharedItems containsNonDate="0" containsString="0" containsBlank="1" count="1"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46"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e v="#N/A"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  <r>
    <m/>
    <m/>
    <m/>
    <x v="0"/>
    <m/>
    <m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2E7AD0-50E8-46EF-B426-34773B4873B2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5" firstHeaderRow="0" firstDataRow="1" firstDataCol="1"/>
  <pivotFields count="8">
    <pivotField showAll="0"/>
    <pivotField showAll="0"/>
    <pivotField showAll="0"/>
    <pivotField axis="axisRow" dataField="1" showAll="0">
      <items count="2">
        <item x="0"/>
        <item t="default"/>
      </items>
    </pivotField>
    <pivotField showAll="0"/>
    <pivotField showAll="0"/>
    <pivotField showAll="0">
      <items count="2">
        <item x="0"/>
        <item t="default"/>
      </items>
    </pivotField>
    <pivotField dataField="1" showAll="0">
      <items count="2">
        <item x="0"/>
        <item t="default"/>
      </items>
    </pivotField>
  </pivotFields>
  <rowFields count="1">
    <field x="3"/>
  </rowFields>
  <rowItems count="2">
    <i>
      <x/>
    </i>
    <i t="grand">
      <x/>
    </i>
  </rowItems>
  <colFields count="1">
    <field x="-2"/>
  </colFields>
  <colItems count="2">
    <i>
      <x/>
    </i>
    <i i="1">
      <x v="1"/>
    </i>
  </colItems>
  <dataFields count="2">
    <dataField name="Count of KELAS ASET_x000a_(KOD AKAUN)" fld="3" subtotal="count" baseField="0" baseItem="0"/>
    <dataField name="Sum of NILAI BUKU " fld="7" baseField="7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G1048576" totalsRowShown="0" headerRowDxfId="15" dataDxfId="13" headerRowBorderDxfId="14">
  <tableColumns count="7">
    <tableColumn id="9" xr3:uid="{00000000-0010-0000-0000-000009000000}" name="NO. ASET - SUBNOMBOR_x000a_(IGFMAS)" dataDxfId="12"/>
    <tableColumn id="10" xr3:uid="{00000000-0010-0000-0000-00000A000000}" name="PERIHAL ASET" dataDxfId="11"/>
    <tableColumn id="3" xr3:uid="{1198FFFE-6A79-4BAC-BB80-469E05C027F4}" name="BUTIRAN LAIN PERIHAL ASET " dataDxfId="10"/>
    <tableColumn id="2" xr3:uid="{00000000-0010-0000-0000-000002000000}" name="USIA GUNA_x000a_(TAHUN/BULAN) " dataDxfId="9"/>
    <tableColumn id="1" xr3:uid="{00000000-0010-0000-0000-000001000000}" name="BAKI USIA GUNA_x000a_(TAHUN/BULAN) " dataDxfId="8"/>
    <tableColumn id="45" xr3:uid="{00000000-0010-0000-0000-00002D000000}" name="NO. SIRI / CASIS / NO. HAK MILIK_x000a_(PATA)" dataDxfId="7"/>
    <tableColumn id="4" xr3:uid="{2CFAF289-8C5C-4EBA-B1A0-A86264B66DEC}" name="SUMBER" dataDxfId="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</sheetPr>
  <dimension ref="A1:G1246"/>
  <sheetViews>
    <sheetView tabSelected="1" workbookViewId="0">
      <selection activeCell="A2" sqref="A2"/>
    </sheetView>
  </sheetViews>
  <sheetFormatPr defaultColWidth="8.7265625" defaultRowHeight="16" customHeight="1" x14ac:dyDescent="0.25"/>
  <cols>
    <col min="1" max="5" width="30.6328125" style="95" customWidth="1"/>
    <col min="6" max="6" width="34.08984375" style="95" customWidth="1"/>
    <col min="7" max="7" width="21.81640625" style="95" customWidth="1"/>
    <col min="8" max="16384" width="8.7265625" style="95"/>
  </cols>
  <sheetData>
    <row r="1" spans="1:7" s="112" customFormat="1" ht="41.5" customHeight="1" x14ac:dyDescent="0.25">
      <c r="A1" s="253" t="s">
        <v>84</v>
      </c>
      <c r="B1" s="253" t="s">
        <v>81</v>
      </c>
      <c r="C1" s="253" t="s">
        <v>173</v>
      </c>
      <c r="D1" s="253" t="s">
        <v>82</v>
      </c>
      <c r="E1" s="253" t="s">
        <v>83</v>
      </c>
      <c r="F1" s="253" t="s">
        <v>156</v>
      </c>
      <c r="G1" s="278" t="s">
        <v>175</v>
      </c>
    </row>
    <row r="2" spans="1:7" ht="16" customHeight="1" x14ac:dyDescent="0.25">
      <c r="A2"/>
      <c r="B2"/>
      <c r="C2"/>
      <c r="D2"/>
      <c r="E2"/>
      <c r="F2"/>
    </row>
    <row r="3" spans="1:7" ht="16" customHeight="1" x14ac:dyDescent="0.25">
      <c r="A3"/>
      <c r="B3"/>
      <c r="C3"/>
      <c r="D3"/>
      <c r="E3"/>
      <c r="F3"/>
    </row>
    <row r="4" spans="1:7" ht="16" customHeight="1" x14ac:dyDescent="0.25">
      <c r="A4"/>
      <c r="B4"/>
      <c r="C4"/>
      <c r="D4"/>
      <c r="E4"/>
      <c r="F4"/>
    </row>
    <row r="5" spans="1:7" ht="16" customHeight="1" x14ac:dyDescent="0.25">
      <c r="A5"/>
      <c r="B5"/>
      <c r="C5"/>
      <c r="D5"/>
      <c r="E5"/>
      <c r="F5"/>
    </row>
    <row r="6" spans="1:7" ht="16" customHeight="1" x14ac:dyDescent="0.25">
      <c r="A6"/>
      <c r="B6"/>
      <c r="C6"/>
      <c r="D6"/>
      <c r="E6"/>
      <c r="F6"/>
    </row>
    <row r="7" spans="1:7" ht="16" customHeight="1" x14ac:dyDescent="0.25">
      <c r="A7"/>
      <c r="B7"/>
      <c r="C7"/>
      <c r="D7"/>
      <c r="E7"/>
      <c r="F7"/>
    </row>
    <row r="8" spans="1:7" ht="16" customHeight="1" x14ac:dyDescent="0.25">
      <c r="A8"/>
      <c r="B8"/>
      <c r="C8"/>
      <c r="D8"/>
      <c r="E8"/>
      <c r="F8"/>
    </row>
    <row r="9" spans="1:7" ht="16" customHeight="1" x14ac:dyDescent="0.25">
      <c r="A9"/>
      <c r="B9"/>
      <c r="C9"/>
      <c r="D9"/>
      <c r="E9"/>
      <c r="F9"/>
    </row>
    <row r="10" spans="1:7" ht="16" customHeight="1" x14ac:dyDescent="0.25">
      <c r="A10"/>
      <c r="B10"/>
      <c r="C10"/>
      <c r="D10"/>
      <c r="E10"/>
      <c r="F10"/>
    </row>
    <row r="11" spans="1:7" ht="16" customHeight="1" x14ac:dyDescent="0.25">
      <c r="A11"/>
      <c r="B11"/>
      <c r="C11"/>
      <c r="D11"/>
      <c r="E11"/>
      <c r="F11"/>
    </row>
    <row r="12" spans="1:7" ht="16" customHeight="1" x14ac:dyDescent="0.25">
      <c r="A12"/>
      <c r="B12"/>
      <c r="C12"/>
      <c r="D12"/>
      <c r="E12"/>
      <c r="F12"/>
    </row>
    <row r="13" spans="1:7" ht="16" customHeight="1" x14ac:dyDescent="0.25">
      <c r="A13"/>
      <c r="B13"/>
      <c r="C13"/>
      <c r="D13"/>
      <c r="E13"/>
      <c r="F13"/>
    </row>
    <row r="14" spans="1:7" ht="16" customHeight="1" x14ac:dyDescent="0.25">
      <c r="A14"/>
      <c r="B14"/>
      <c r="C14"/>
      <c r="D14"/>
      <c r="E14"/>
      <c r="F14"/>
    </row>
    <row r="15" spans="1:7" ht="16" customHeight="1" x14ac:dyDescent="0.25">
      <c r="A15"/>
      <c r="B15"/>
      <c r="C15"/>
      <c r="D15"/>
      <c r="E15"/>
      <c r="F15"/>
    </row>
    <row r="16" spans="1:7" ht="16" customHeight="1" x14ac:dyDescent="0.25">
      <c r="A16"/>
      <c r="B16"/>
      <c r="C16"/>
      <c r="D16"/>
      <c r="E16"/>
      <c r="F16"/>
    </row>
    <row r="17" spans="1:6" ht="16" customHeight="1" x14ac:dyDescent="0.25">
      <c r="A17"/>
      <c r="B17"/>
      <c r="C17"/>
      <c r="D17"/>
      <c r="E17"/>
      <c r="F17"/>
    </row>
    <row r="18" spans="1:6" ht="16" customHeight="1" x14ac:dyDescent="0.25">
      <c r="A18"/>
      <c r="B18"/>
      <c r="C18"/>
      <c r="D18"/>
      <c r="E18"/>
      <c r="F18"/>
    </row>
    <row r="19" spans="1:6" ht="16" customHeight="1" x14ac:dyDescent="0.25">
      <c r="A19"/>
      <c r="B19"/>
      <c r="C19"/>
      <c r="D19"/>
      <c r="E19"/>
      <c r="F19"/>
    </row>
    <row r="20" spans="1:6" ht="16" customHeight="1" x14ac:dyDescent="0.25">
      <c r="A20"/>
      <c r="B20"/>
      <c r="C20"/>
      <c r="D20"/>
      <c r="E20"/>
      <c r="F20"/>
    </row>
    <row r="21" spans="1:6" ht="16" customHeight="1" x14ac:dyDescent="0.25">
      <c r="A21"/>
      <c r="B21"/>
      <c r="C21"/>
      <c r="D21"/>
      <c r="E21"/>
      <c r="F21"/>
    </row>
    <row r="22" spans="1:6" ht="16" customHeight="1" x14ac:dyDescent="0.25">
      <c r="A22"/>
      <c r="B22"/>
      <c r="C22"/>
      <c r="D22"/>
      <c r="E22"/>
      <c r="F22"/>
    </row>
    <row r="23" spans="1:6" ht="16" customHeight="1" x14ac:dyDescent="0.25">
      <c r="A23"/>
      <c r="B23"/>
      <c r="C23"/>
      <c r="D23"/>
      <c r="E23"/>
      <c r="F23"/>
    </row>
    <row r="24" spans="1:6" ht="16" customHeight="1" x14ac:dyDescent="0.25">
      <c r="A24"/>
      <c r="B24"/>
      <c r="C24"/>
      <c r="D24"/>
      <c r="E24"/>
      <c r="F24"/>
    </row>
    <row r="25" spans="1:6" ht="16" customHeight="1" x14ac:dyDescent="0.25">
      <c r="A25"/>
      <c r="B25"/>
      <c r="C25"/>
      <c r="D25"/>
      <c r="E25"/>
      <c r="F25"/>
    </row>
    <row r="26" spans="1:6" ht="16" customHeight="1" x14ac:dyDescent="0.25">
      <c r="A26"/>
      <c r="B26"/>
      <c r="C26"/>
      <c r="D26"/>
      <c r="E26"/>
      <c r="F26"/>
    </row>
    <row r="27" spans="1:6" ht="16" customHeight="1" x14ac:dyDescent="0.25">
      <c r="A27"/>
      <c r="B27"/>
      <c r="C27"/>
      <c r="D27"/>
      <c r="E27"/>
      <c r="F27"/>
    </row>
    <row r="28" spans="1:6" ht="16" customHeight="1" x14ac:dyDescent="0.25">
      <c r="A28"/>
      <c r="B28"/>
      <c r="C28"/>
      <c r="D28"/>
      <c r="E28"/>
      <c r="F28"/>
    </row>
    <row r="29" spans="1:6" ht="16" customHeight="1" x14ac:dyDescent="0.25">
      <c r="A29"/>
      <c r="B29"/>
      <c r="C29"/>
      <c r="D29"/>
      <c r="E29"/>
      <c r="F29"/>
    </row>
    <row r="30" spans="1:6" ht="16" customHeight="1" x14ac:dyDescent="0.25">
      <c r="A30"/>
      <c r="B30"/>
      <c r="C30"/>
      <c r="D30"/>
      <c r="E30"/>
      <c r="F30"/>
    </row>
    <row r="31" spans="1:6" ht="16" customHeight="1" x14ac:dyDescent="0.25">
      <c r="A31"/>
      <c r="B31"/>
      <c r="C31"/>
      <c r="D31"/>
      <c r="E31"/>
      <c r="F31"/>
    </row>
    <row r="32" spans="1:6" ht="16" customHeight="1" x14ac:dyDescent="0.25">
      <c r="A32"/>
      <c r="B32"/>
      <c r="C32"/>
      <c r="D32"/>
      <c r="E32"/>
      <c r="F32"/>
    </row>
    <row r="33" spans="1:6" ht="16" customHeight="1" x14ac:dyDescent="0.25">
      <c r="A33"/>
      <c r="B33"/>
      <c r="C33"/>
      <c r="D33"/>
      <c r="E33"/>
      <c r="F33"/>
    </row>
    <row r="34" spans="1:6" ht="16" customHeight="1" x14ac:dyDescent="0.25">
      <c r="A34"/>
      <c r="B34"/>
      <c r="C34"/>
      <c r="D34"/>
      <c r="E34"/>
      <c r="F34"/>
    </row>
    <row r="35" spans="1:6" ht="16" customHeight="1" x14ac:dyDescent="0.25">
      <c r="A35"/>
      <c r="B35"/>
      <c r="C35"/>
      <c r="D35"/>
      <c r="E35"/>
      <c r="F35"/>
    </row>
    <row r="36" spans="1:6" ht="16" customHeight="1" x14ac:dyDescent="0.25">
      <c r="A36"/>
      <c r="B36"/>
      <c r="C36"/>
      <c r="D36"/>
      <c r="E36"/>
      <c r="F36"/>
    </row>
    <row r="37" spans="1:6" ht="16" customHeight="1" x14ac:dyDescent="0.25">
      <c r="A37"/>
      <c r="B37"/>
      <c r="C37"/>
      <c r="D37"/>
      <c r="E37"/>
      <c r="F37"/>
    </row>
    <row r="38" spans="1:6" ht="16" customHeight="1" x14ac:dyDescent="0.25">
      <c r="A38"/>
      <c r="B38"/>
      <c r="C38"/>
      <c r="D38"/>
      <c r="E38"/>
      <c r="F38"/>
    </row>
    <row r="39" spans="1:6" ht="16" customHeight="1" x14ac:dyDescent="0.25">
      <c r="A39"/>
      <c r="B39"/>
      <c r="C39"/>
      <c r="D39"/>
      <c r="E39"/>
      <c r="F39"/>
    </row>
    <row r="40" spans="1:6" ht="16" customHeight="1" x14ac:dyDescent="0.25">
      <c r="A40"/>
      <c r="B40"/>
      <c r="C40"/>
      <c r="D40"/>
      <c r="E40"/>
      <c r="F40"/>
    </row>
    <row r="41" spans="1:6" ht="16" customHeight="1" x14ac:dyDescent="0.25">
      <c r="A41"/>
      <c r="B41"/>
      <c r="C41"/>
      <c r="D41"/>
      <c r="E41"/>
      <c r="F41"/>
    </row>
    <row r="42" spans="1:6" ht="16" customHeight="1" x14ac:dyDescent="0.25">
      <c r="A42"/>
      <c r="B42"/>
      <c r="C42"/>
      <c r="D42"/>
      <c r="E42"/>
      <c r="F42"/>
    </row>
    <row r="43" spans="1:6" ht="16" customHeight="1" x14ac:dyDescent="0.25">
      <c r="A43"/>
      <c r="B43"/>
      <c r="C43"/>
      <c r="D43"/>
      <c r="E43"/>
      <c r="F43"/>
    </row>
    <row r="44" spans="1:6" ht="16" customHeight="1" x14ac:dyDescent="0.25">
      <c r="A44"/>
      <c r="B44"/>
      <c r="C44"/>
      <c r="D44"/>
      <c r="E44"/>
      <c r="F44"/>
    </row>
    <row r="45" spans="1:6" ht="16" customHeight="1" x14ac:dyDescent="0.25">
      <c r="A45"/>
      <c r="B45"/>
      <c r="C45"/>
      <c r="D45"/>
      <c r="E45"/>
      <c r="F45"/>
    </row>
    <row r="46" spans="1:6" ht="16" customHeight="1" x14ac:dyDescent="0.25">
      <c r="A46"/>
      <c r="B46"/>
      <c r="C46"/>
      <c r="D46"/>
      <c r="E46"/>
      <c r="F46"/>
    </row>
    <row r="47" spans="1:6" ht="16" customHeight="1" x14ac:dyDescent="0.25">
      <c r="A47"/>
      <c r="B47"/>
      <c r="C47"/>
      <c r="D47"/>
      <c r="E47"/>
      <c r="F47"/>
    </row>
    <row r="48" spans="1:6" ht="16" customHeight="1" x14ac:dyDescent="0.25">
      <c r="A48"/>
      <c r="B48"/>
      <c r="C48"/>
      <c r="D48"/>
      <c r="E48"/>
      <c r="F48"/>
    </row>
    <row r="49" spans="1:6" ht="16" customHeight="1" x14ac:dyDescent="0.25">
      <c r="A49"/>
      <c r="B49"/>
      <c r="C49"/>
      <c r="D49"/>
      <c r="E49"/>
      <c r="F49"/>
    </row>
    <row r="50" spans="1:6" ht="16" customHeight="1" x14ac:dyDescent="0.25">
      <c r="A50"/>
      <c r="B50"/>
      <c r="C50"/>
      <c r="D50"/>
      <c r="E50"/>
      <c r="F50"/>
    </row>
    <row r="51" spans="1:6" ht="16" customHeight="1" x14ac:dyDescent="0.25">
      <c r="A51"/>
      <c r="B51"/>
      <c r="C51"/>
      <c r="D51"/>
      <c r="E51"/>
      <c r="F51"/>
    </row>
    <row r="52" spans="1:6" ht="16" customHeight="1" x14ac:dyDescent="0.25">
      <c r="A52"/>
      <c r="B52"/>
      <c r="C52"/>
      <c r="D52"/>
      <c r="E52"/>
      <c r="F52"/>
    </row>
    <row r="53" spans="1:6" ht="16" customHeight="1" x14ac:dyDescent="0.25">
      <c r="A53"/>
      <c r="B53"/>
      <c r="C53"/>
      <c r="D53"/>
      <c r="E53"/>
      <c r="F53"/>
    </row>
    <row r="54" spans="1:6" ht="16" customHeight="1" x14ac:dyDescent="0.25">
      <c r="A54"/>
      <c r="B54"/>
      <c r="C54"/>
      <c r="D54"/>
      <c r="E54"/>
      <c r="F54"/>
    </row>
    <row r="55" spans="1:6" ht="16" customHeight="1" x14ac:dyDescent="0.25">
      <c r="A55"/>
      <c r="B55"/>
      <c r="C55"/>
      <c r="D55"/>
      <c r="E55"/>
      <c r="F55"/>
    </row>
    <row r="56" spans="1:6" ht="16" customHeight="1" x14ac:dyDescent="0.25">
      <c r="A56"/>
      <c r="B56"/>
      <c r="C56"/>
      <c r="D56"/>
      <c r="E56"/>
      <c r="F56"/>
    </row>
    <row r="57" spans="1:6" ht="16" customHeight="1" x14ac:dyDescent="0.25">
      <c r="A57"/>
      <c r="B57"/>
      <c r="C57"/>
      <c r="D57"/>
      <c r="E57"/>
      <c r="F57"/>
    </row>
    <row r="58" spans="1:6" ht="16" customHeight="1" x14ac:dyDescent="0.25">
      <c r="A58"/>
      <c r="B58"/>
      <c r="C58"/>
      <c r="D58"/>
      <c r="E58"/>
      <c r="F58"/>
    </row>
    <row r="59" spans="1:6" ht="16" customHeight="1" x14ac:dyDescent="0.25">
      <c r="A59"/>
      <c r="B59"/>
      <c r="C59"/>
      <c r="D59"/>
      <c r="E59"/>
      <c r="F59"/>
    </row>
    <row r="60" spans="1:6" ht="16" customHeight="1" x14ac:dyDescent="0.25">
      <c r="A60"/>
      <c r="B60"/>
      <c r="C60"/>
      <c r="D60"/>
      <c r="E60"/>
      <c r="F60"/>
    </row>
    <row r="61" spans="1:6" ht="16" customHeight="1" x14ac:dyDescent="0.25">
      <c r="A61"/>
      <c r="B61"/>
      <c r="C61"/>
      <c r="D61"/>
      <c r="E61"/>
      <c r="F61"/>
    </row>
    <row r="62" spans="1:6" ht="16" customHeight="1" x14ac:dyDescent="0.25">
      <c r="A62"/>
      <c r="B62"/>
      <c r="C62"/>
      <c r="D62"/>
      <c r="E62"/>
      <c r="F62"/>
    </row>
    <row r="63" spans="1:6" ht="16" customHeight="1" x14ac:dyDescent="0.25">
      <c r="A63"/>
      <c r="B63"/>
      <c r="C63"/>
      <c r="D63"/>
      <c r="E63"/>
      <c r="F63"/>
    </row>
    <row r="64" spans="1:6" ht="16" customHeight="1" x14ac:dyDescent="0.25">
      <c r="A64"/>
      <c r="B64"/>
      <c r="C64"/>
      <c r="D64"/>
      <c r="E64"/>
      <c r="F64"/>
    </row>
    <row r="65" spans="1:6" ht="16" customHeight="1" x14ac:dyDescent="0.25">
      <c r="A65"/>
      <c r="B65"/>
      <c r="C65"/>
      <c r="D65"/>
      <c r="E65"/>
      <c r="F65"/>
    </row>
    <row r="66" spans="1:6" ht="16" customHeight="1" x14ac:dyDescent="0.25">
      <c r="A66"/>
      <c r="B66"/>
      <c r="C66"/>
      <c r="D66"/>
      <c r="E66"/>
      <c r="F66"/>
    </row>
    <row r="67" spans="1:6" ht="16" customHeight="1" x14ac:dyDescent="0.25">
      <c r="A67"/>
      <c r="B67"/>
      <c r="C67"/>
      <c r="D67"/>
      <c r="E67"/>
      <c r="F67"/>
    </row>
    <row r="68" spans="1:6" ht="16" customHeight="1" x14ac:dyDescent="0.25">
      <c r="A68"/>
      <c r="B68"/>
      <c r="C68"/>
      <c r="D68"/>
      <c r="E68"/>
      <c r="F68"/>
    </row>
    <row r="69" spans="1:6" ht="16" customHeight="1" x14ac:dyDescent="0.25">
      <c r="A69"/>
      <c r="B69"/>
      <c r="C69"/>
      <c r="D69"/>
      <c r="E69"/>
      <c r="F69"/>
    </row>
    <row r="70" spans="1:6" ht="16" customHeight="1" x14ac:dyDescent="0.25">
      <c r="A70"/>
      <c r="B70"/>
      <c r="C70"/>
      <c r="D70"/>
      <c r="E70"/>
      <c r="F70"/>
    </row>
    <row r="71" spans="1:6" ht="16" customHeight="1" x14ac:dyDescent="0.25">
      <c r="A71"/>
      <c r="B71"/>
      <c r="C71"/>
      <c r="D71"/>
      <c r="E71"/>
      <c r="F71"/>
    </row>
    <row r="72" spans="1:6" ht="16" customHeight="1" x14ac:dyDescent="0.25">
      <c r="A72"/>
      <c r="B72"/>
      <c r="C72"/>
      <c r="D72"/>
      <c r="E72"/>
      <c r="F72"/>
    </row>
    <row r="73" spans="1:6" ht="16" customHeight="1" x14ac:dyDescent="0.25">
      <c r="A73"/>
      <c r="B73"/>
      <c r="C73"/>
      <c r="D73"/>
      <c r="E73"/>
      <c r="F73"/>
    </row>
    <row r="74" spans="1:6" ht="16" customHeight="1" x14ac:dyDescent="0.25">
      <c r="A74"/>
      <c r="B74"/>
      <c r="C74"/>
      <c r="D74"/>
      <c r="E74"/>
      <c r="F74"/>
    </row>
    <row r="75" spans="1:6" ht="16" customHeight="1" x14ac:dyDescent="0.25">
      <c r="A75"/>
      <c r="B75"/>
      <c r="C75"/>
      <c r="D75"/>
      <c r="E75"/>
      <c r="F75"/>
    </row>
    <row r="76" spans="1:6" ht="16" customHeight="1" x14ac:dyDescent="0.25">
      <c r="A76"/>
      <c r="B76"/>
      <c r="C76"/>
      <c r="D76"/>
      <c r="E76"/>
      <c r="F76"/>
    </row>
    <row r="77" spans="1:6" ht="16" customHeight="1" x14ac:dyDescent="0.25">
      <c r="A77"/>
      <c r="B77"/>
      <c r="C77"/>
      <c r="D77"/>
      <c r="E77"/>
      <c r="F77"/>
    </row>
    <row r="78" spans="1:6" ht="16" customHeight="1" x14ac:dyDescent="0.25">
      <c r="A78"/>
      <c r="B78"/>
      <c r="C78"/>
      <c r="D78"/>
      <c r="E78"/>
      <c r="F78"/>
    </row>
    <row r="79" spans="1:6" ht="16" customHeight="1" x14ac:dyDescent="0.25">
      <c r="A79"/>
      <c r="B79"/>
      <c r="C79"/>
      <c r="D79"/>
      <c r="E79"/>
      <c r="F79"/>
    </row>
    <row r="80" spans="1:6" ht="16" customHeight="1" x14ac:dyDescent="0.25">
      <c r="A80"/>
      <c r="B80"/>
      <c r="C80"/>
      <c r="D80"/>
      <c r="E80"/>
      <c r="F80"/>
    </row>
    <row r="81" spans="1:6" ht="16" customHeight="1" x14ac:dyDescent="0.25">
      <c r="A81"/>
      <c r="B81"/>
      <c r="C81"/>
      <c r="D81"/>
      <c r="E81"/>
      <c r="F81"/>
    </row>
    <row r="82" spans="1:6" ht="16" customHeight="1" x14ac:dyDescent="0.25">
      <c r="A82"/>
      <c r="B82"/>
      <c r="C82"/>
      <c r="D82"/>
      <c r="E82"/>
      <c r="F82"/>
    </row>
    <row r="83" spans="1:6" ht="16" customHeight="1" x14ac:dyDescent="0.25">
      <c r="A83"/>
      <c r="B83"/>
      <c r="C83"/>
      <c r="D83"/>
      <c r="E83"/>
      <c r="F83"/>
    </row>
    <row r="84" spans="1:6" ht="16" customHeight="1" x14ac:dyDescent="0.25">
      <c r="A84"/>
      <c r="B84"/>
      <c r="C84"/>
      <c r="D84"/>
      <c r="E84"/>
      <c r="F84"/>
    </row>
    <row r="85" spans="1:6" ht="16" customHeight="1" x14ac:dyDescent="0.25">
      <c r="A85"/>
      <c r="B85"/>
      <c r="C85"/>
      <c r="D85"/>
      <c r="E85"/>
      <c r="F85"/>
    </row>
    <row r="86" spans="1:6" ht="16" customHeight="1" x14ac:dyDescent="0.25">
      <c r="A86"/>
      <c r="B86"/>
      <c r="C86"/>
      <c r="D86"/>
      <c r="E86"/>
      <c r="F86"/>
    </row>
    <row r="87" spans="1:6" ht="16" customHeight="1" x14ac:dyDescent="0.25">
      <c r="A87"/>
      <c r="B87"/>
      <c r="C87"/>
      <c r="D87"/>
      <c r="E87"/>
      <c r="F87"/>
    </row>
    <row r="88" spans="1:6" ht="16" customHeight="1" x14ac:dyDescent="0.25">
      <c r="A88"/>
      <c r="B88"/>
      <c r="C88"/>
      <c r="D88"/>
      <c r="E88"/>
      <c r="F88"/>
    </row>
    <row r="89" spans="1:6" ht="16" customHeight="1" x14ac:dyDescent="0.25">
      <c r="A89"/>
      <c r="B89"/>
      <c r="C89"/>
      <c r="D89"/>
      <c r="E89"/>
      <c r="F89"/>
    </row>
    <row r="90" spans="1:6" ht="16" customHeight="1" x14ac:dyDescent="0.25">
      <c r="A90"/>
      <c r="B90"/>
      <c r="C90"/>
      <c r="D90"/>
      <c r="E90"/>
      <c r="F90"/>
    </row>
    <row r="91" spans="1:6" ht="16" customHeight="1" x14ac:dyDescent="0.25">
      <c r="A91"/>
      <c r="B91"/>
      <c r="C91"/>
      <c r="D91"/>
      <c r="E91"/>
      <c r="F91"/>
    </row>
    <row r="92" spans="1:6" ht="16" customHeight="1" x14ac:dyDescent="0.25">
      <c r="A92"/>
      <c r="B92"/>
      <c r="C92"/>
      <c r="D92"/>
      <c r="E92"/>
      <c r="F92"/>
    </row>
    <row r="93" spans="1:6" ht="16" customHeight="1" x14ac:dyDescent="0.25">
      <c r="A93"/>
      <c r="B93"/>
      <c r="C93"/>
      <c r="D93"/>
      <c r="E93"/>
      <c r="F93"/>
    </row>
    <row r="94" spans="1:6" ht="16" customHeight="1" x14ac:dyDescent="0.25">
      <c r="A94"/>
      <c r="B94"/>
      <c r="C94"/>
      <c r="D94"/>
      <c r="E94"/>
      <c r="F94"/>
    </row>
    <row r="95" spans="1:6" ht="16" customHeight="1" x14ac:dyDescent="0.25">
      <c r="A95"/>
      <c r="B95"/>
      <c r="C95"/>
      <c r="D95"/>
      <c r="E95"/>
      <c r="F95"/>
    </row>
    <row r="96" spans="1:6" ht="16" customHeight="1" x14ac:dyDescent="0.25">
      <c r="A96"/>
      <c r="B96"/>
      <c r="C96"/>
      <c r="D96"/>
      <c r="E96"/>
      <c r="F96"/>
    </row>
    <row r="97" spans="1:6" ht="16" customHeight="1" x14ac:dyDescent="0.25">
      <c r="A97"/>
      <c r="B97"/>
      <c r="C97"/>
      <c r="D97"/>
      <c r="E97"/>
      <c r="F97"/>
    </row>
    <row r="98" spans="1:6" ht="16" customHeight="1" x14ac:dyDescent="0.25">
      <c r="A98"/>
      <c r="B98"/>
      <c r="C98"/>
      <c r="D98"/>
      <c r="E98"/>
      <c r="F98"/>
    </row>
    <row r="99" spans="1:6" ht="16" customHeight="1" x14ac:dyDescent="0.25">
      <c r="A99"/>
      <c r="B99"/>
      <c r="C99"/>
      <c r="D99"/>
      <c r="E99"/>
      <c r="F99"/>
    </row>
    <row r="100" spans="1:6" ht="16" customHeight="1" x14ac:dyDescent="0.25">
      <c r="A100"/>
      <c r="B100"/>
      <c r="C100"/>
      <c r="D100"/>
      <c r="E100"/>
      <c r="F100"/>
    </row>
    <row r="101" spans="1:6" ht="16" customHeight="1" x14ac:dyDescent="0.25">
      <c r="A101"/>
      <c r="B101"/>
      <c r="C101"/>
      <c r="D101"/>
      <c r="E101"/>
      <c r="F101"/>
    </row>
    <row r="102" spans="1:6" ht="16" customHeight="1" x14ac:dyDescent="0.25">
      <c r="A102"/>
      <c r="B102"/>
      <c r="C102"/>
      <c r="D102"/>
      <c r="E102"/>
      <c r="F102"/>
    </row>
    <row r="103" spans="1:6" ht="16" customHeight="1" x14ac:dyDescent="0.25">
      <c r="A103"/>
      <c r="B103"/>
      <c r="C103"/>
      <c r="D103"/>
      <c r="E103"/>
      <c r="F103"/>
    </row>
    <row r="104" spans="1:6" ht="16" customHeight="1" x14ac:dyDescent="0.25">
      <c r="A104"/>
      <c r="B104"/>
      <c r="C104"/>
      <c r="D104"/>
      <c r="E104"/>
      <c r="F104"/>
    </row>
    <row r="105" spans="1:6" ht="16" customHeight="1" x14ac:dyDescent="0.25">
      <c r="A105"/>
      <c r="B105"/>
      <c r="C105"/>
      <c r="D105"/>
      <c r="E105"/>
      <c r="F105"/>
    </row>
    <row r="106" spans="1:6" ht="16" customHeight="1" x14ac:dyDescent="0.25">
      <c r="A106"/>
      <c r="B106"/>
      <c r="C106"/>
      <c r="D106"/>
      <c r="E106"/>
      <c r="F106"/>
    </row>
    <row r="107" spans="1:6" ht="16" customHeight="1" x14ac:dyDescent="0.25">
      <c r="A107"/>
      <c r="B107"/>
      <c r="C107"/>
      <c r="D107"/>
      <c r="E107"/>
      <c r="F107"/>
    </row>
    <row r="108" spans="1:6" ht="16" customHeight="1" x14ac:dyDescent="0.25">
      <c r="A108"/>
      <c r="B108"/>
      <c r="C108"/>
      <c r="D108"/>
      <c r="E108"/>
      <c r="F108"/>
    </row>
    <row r="109" spans="1:6" ht="16" customHeight="1" x14ac:dyDescent="0.25">
      <c r="A109"/>
      <c r="B109"/>
      <c r="C109"/>
      <c r="D109"/>
      <c r="E109"/>
      <c r="F109"/>
    </row>
    <row r="110" spans="1:6" ht="16" customHeight="1" x14ac:dyDescent="0.25">
      <c r="A110"/>
      <c r="B110"/>
      <c r="C110"/>
      <c r="D110"/>
      <c r="E110"/>
      <c r="F110"/>
    </row>
    <row r="111" spans="1:6" ht="16" customHeight="1" x14ac:dyDescent="0.25">
      <c r="A111"/>
      <c r="B111"/>
      <c r="C111"/>
      <c r="D111"/>
      <c r="E111"/>
      <c r="F111"/>
    </row>
    <row r="112" spans="1:6" ht="16" customHeight="1" x14ac:dyDescent="0.25">
      <c r="A112"/>
      <c r="B112"/>
      <c r="C112"/>
      <c r="D112"/>
      <c r="E112"/>
      <c r="F112"/>
    </row>
    <row r="113" spans="1:6" ht="16" customHeight="1" x14ac:dyDescent="0.25">
      <c r="A113"/>
      <c r="B113"/>
      <c r="C113"/>
      <c r="D113"/>
      <c r="E113"/>
      <c r="F113"/>
    </row>
    <row r="114" spans="1:6" ht="16" customHeight="1" x14ac:dyDescent="0.25">
      <c r="A114"/>
      <c r="B114"/>
      <c r="C114"/>
      <c r="D114"/>
      <c r="E114"/>
      <c r="F114"/>
    </row>
    <row r="115" spans="1:6" ht="16" customHeight="1" x14ac:dyDescent="0.25">
      <c r="A115"/>
      <c r="B115"/>
      <c r="C115"/>
      <c r="D115"/>
      <c r="E115"/>
      <c r="F115"/>
    </row>
    <row r="116" spans="1:6" ht="16" customHeight="1" x14ac:dyDescent="0.25">
      <c r="A116"/>
      <c r="B116"/>
      <c r="C116"/>
      <c r="D116"/>
      <c r="E116"/>
      <c r="F116"/>
    </row>
    <row r="117" spans="1:6" ht="16" customHeight="1" x14ac:dyDescent="0.25">
      <c r="A117"/>
      <c r="B117"/>
      <c r="C117"/>
      <c r="D117"/>
      <c r="E117"/>
      <c r="F117"/>
    </row>
    <row r="118" spans="1:6" ht="16" customHeight="1" x14ac:dyDescent="0.25">
      <c r="A118"/>
      <c r="B118"/>
      <c r="C118"/>
      <c r="D118"/>
      <c r="E118"/>
      <c r="F118"/>
    </row>
    <row r="119" spans="1:6" ht="16" customHeight="1" x14ac:dyDescent="0.25">
      <c r="A119"/>
      <c r="B119"/>
      <c r="C119"/>
      <c r="D119"/>
      <c r="E119"/>
      <c r="F119"/>
    </row>
    <row r="120" spans="1:6" ht="16" customHeight="1" x14ac:dyDescent="0.25">
      <c r="A120"/>
      <c r="B120"/>
      <c r="C120"/>
      <c r="D120"/>
      <c r="E120"/>
      <c r="F120"/>
    </row>
    <row r="121" spans="1:6" ht="16" customHeight="1" x14ac:dyDescent="0.25">
      <c r="A121"/>
      <c r="B121"/>
      <c r="C121"/>
      <c r="D121"/>
      <c r="E121"/>
      <c r="F121"/>
    </row>
    <row r="122" spans="1:6" ht="16" customHeight="1" x14ac:dyDescent="0.25">
      <c r="A122"/>
      <c r="B122"/>
      <c r="C122"/>
      <c r="D122"/>
      <c r="E122"/>
      <c r="F122"/>
    </row>
    <row r="123" spans="1:6" ht="16" customHeight="1" x14ac:dyDescent="0.25">
      <c r="A123"/>
      <c r="B123"/>
      <c r="C123"/>
      <c r="D123"/>
      <c r="E123"/>
      <c r="F123"/>
    </row>
    <row r="124" spans="1:6" ht="16" customHeight="1" x14ac:dyDescent="0.25">
      <c r="A124"/>
      <c r="B124"/>
      <c r="C124"/>
      <c r="D124"/>
      <c r="E124"/>
      <c r="F124"/>
    </row>
    <row r="125" spans="1:6" ht="16" customHeight="1" x14ac:dyDescent="0.25">
      <c r="A125"/>
      <c r="B125"/>
      <c r="C125"/>
      <c r="D125"/>
      <c r="E125"/>
      <c r="F125"/>
    </row>
    <row r="126" spans="1:6" ht="16" customHeight="1" x14ac:dyDescent="0.25">
      <c r="A126"/>
      <c r="B126"/>
      <c r="C126"/>
      <c r="D126"/>
      <c r="E126"/>
      <c r="F126"/>
    </row>
    <row r="127" spans="1:6" ht="16" customHeight="1" x14ac:dyDescent="0.25">
      <c r="A127"/>
      <c r="B127"/>
      <c r="C127"/>
      <c r="D127"/>
      <c r="E127"/>
      <c r="F127"/>
    </row>
    <row r="128" spans="1:6" ht="16" customHeight="1" x14ac:dyDescent="0.25">
      <c r="A128"/>
      <c r="B128"/>
      <c r="C128"/>
      <c r="D128"/>
      <c r="E128"/>
      <c r="F128"/>
    </row>
    <row r="129" spans="1:6" ht="16" customHeight="1" x14ac:dyDescent="0.25">
      <c r="A129"/>
      <c r="B129"/>
      <c r="C129"/>
      <c r="D129"/>
      <c r="E129"/>
      <c r="F129"/>
    </row>
    <row r="130" spans="1:6" ht="16" customHeight="1" x14ac:dyDescent="0.25">
      <c r="A130"/>
      <c r="B130"/>
      <c r="C130"/>
      <c r="D130"/>
      <c r="E130"/>
      <c r="F130"/>
    </row>
    <row r="131" spans="1:6" ht="16" customHeight="1" x14ac:dyDescent="0.25">
      <c r="A131"/>
      <c r="B131"/>
      <c r="C131"/>
      <c r="D131"/>
      <c r="E131"/>
      <c r="F131"/>
    </row>
    <row r="132" spans="1:6" ht="16" customHeight="1" x14ac:dyDescent="0.25">
      <c r="A132"/>
      <c r="B132"/>
      <c r="C132"/>
      <c r="D132"/>
      <c r="E132"/>
      <c r="F132"/>
    </row>
    <row r="133" spans="1:6" ht="16" customHeight="1" x14ac:dyDescent="0.25">
      <c r="A133"/>
      <c r="B133"/>
      <c r="C133"/>
      <c r="D133"/>
      <c r="E133"/>
      <c r="F133"/>
    </row>
    <row r="134" spans="1:6" ht="16" customHeight="1" x14ac:dyDescent="0.25">
      <c r="A134"/>
      <c r="B134"/>
      <c r="C134"/>
      <c r="D134"/>
      <c r="E134"/>
      <c r="F134"/>
    </row>
    <row r="135" spans="1:6" ht="16" customHeight="1" x14ac:dyDescent="0.25">
      <c r="A135"/>
      <c r="B135"/>
      <c r="C135"/>
      <c r="D135"/>
      <c r="E135"/>
      <c r="F135"/>
    </row>
    <row r="136" spans="1:6" ht="16" customHeight="1" x14ac:dyDescent="0.25">
      <c r="A136"/>
      <c r="B136"/>
      <c r="C136"/>
      <c r="D136"/>
      <c r="E136"/>
      <c r="F136"/>
    </row>
    <row r="137" spans="1:6" ht="16" customHeight="1" x14ac:dyDescent="0.25">
      <c r="A137"/>
      <c r="B137"/>
      <c r="C137"/>
      <c r="D137"/>
      <c r="E137"/>
      <c r="F137"/>
    </row>
    <row r="138" spans="1:6" ht="16" customHeight="1" x14ac:dyDescent="0.25">
      <c r="A138"/>
      <c r="B138"/>
      <c r="C138"/>
      <c r="D138"/>
      <c r="E138"/>
      <c r="F138"/>
    </row>
    <row r="139" spans="1:6" ht="16" customHeight="1" x14ac:dyDescent="0.25">
      <c r="A139"/>
      <c r="B139"/>
      <c r="C139"/>
      <c r="D139"/>
      <c r="E139"/>
      <c r="F139"/>
    </row>
    <row r="140" spans="1:6" ht="16" customHeight="1" x14ac:dyDescent="0.25">
      <c r="A140"/>
      <c r="B140"/>
      <c r="C140"/>
      <c r="D140"/>
      <c r="E140"/>
      <c r="F140"/>
    </row>
    <row r="141" spans="1:6" ht="16" customHeight="1" x14ac:dyDescent="0.25">
      <c r="A141"/>
      <c r="B141"/>
      <c r="C141"/>
      <c r="D141"/>
      <c r="E141"/>
      <c r="F141"/>
    </row>
    <row r="142" spans="1:6" ht="16" customHeight="1" x14ac:dyDescent="0.25">
      <c r="A142"/>
      <c r="B142"/>
      <c r="C142"/>
      <c r="D142"/>
      <c r="E142"/>
      <c r="F142"/>
    </row>
    <row r="143" spans="1:6" ht="16" customHeight="1" x14ac:dyDescent="0.25">
      <c r="A143"/>
      <c r="B143"/>
      <c r="C143"/>
      <c r="D143"/>
      <c r="E143"/>
      <c r="F143"/>
    </row>
    <row r="144" spans="1:6" ht="16" customHeight="1" x14ac:dyDescent="0.25">
      <c r="A144"/>
      <c r="B144"/>
      <c r="C144"/>
      <c r="D144"/>
      <c r="E144"/>
      <c r="F144"/>
    </row>
    <row r="145" spans="1:6" ht="16" customHeight="1" x14ac:dyDescent="0.25">
      <c r="A145"/>
      <c r="B145"/>
      <c r="C145"/>
      <c r="D145"/>
      <c r="E145"/>
      <c r="F145"/>
    </row>
    <row r="146" spans="1:6" ht="16" customHeight="1" x14ac:dyDescent="0.25">
      <c r="A146"/>
      <c r="B146"/>
      <c r="C146"/>
      <c r="D146"/>
      <c r="E146"/>
      <c r="F146"/>
    </row>
    <row r="147" spans="1:6" ht="16" customHeight="1" x14ac:dyDescent="0.25">
      <c r="A147"/>
      <c r="B147"/>
      <c r="C147"/>
      <c r="D147"/>
      <c r="E147"/>
      <c r="F147"/>
    </row>
    <row r="148" spans="1:6" ht="16" customHeight="1" x14ac:dyDescent="0.25">
      <c r="A148"/>
      <c r="B148"/>
      <c r="C148"/>
      <c r="D148"/>
      <c r="E148"/>
      <c r="F148"/>
    </row>
    <row r="149" spans="1:6" ht="16" customHeight="1" x14ac:dyDescent="0.25">
      <c r="A149"/>
      <c r="B149"/>
      <c r="C149"/>
      <c r="D149"/>
      <c r="E149"/>
      <c r="F149"/>
    </row>
    <row r="150" spans="1:6" ht="16" customHeight="1" x14ac:dyDescent="0.25">
      <c r="A150"/>
      <c r="B150"/>
      <c r="C150"/>
      <c r="D150"/>
      <c r="E150"/>
      <c r="F150"/>
    </row>
    <row r="151" spans="1:6" ht="16" customHeight="1" x14ac:dyDescent="0.25">
      <c r="A151"/>
      <c r="B151"/>
      <c r="C151"/>
      <c r="D151"/>
      <c r="E151"/>
      <c r="F151"/>
    </row>
    <row r="152" spans="1:6" ht="16" customHeight="1" x14ac:dyDescent="0.25">
      <c r="A152"/>
      <c r="B152"/>
      <c r="C152"/>
      <c r="D152"/>
      <c r="E152"/>
      <c r="F152"/>
    </row>
    <row r="153" spans="1:6" ht="16" customHeight="1" x14ac:dyDescent="0.25">
      <c r="A153"/>
      <c r="B153"/>
      <c r="C153"/>
      <c r="D153"/>
      <c r="E153"/>
      <c r="F153"/>
    </row>
    <row r="154" spans="1:6" ht="16" customHeight="1" x14ac:dyDescent="0.25">
      <c r="A154"/>
      <c r="B154"/>
      <c r="C154"/>
      <c r="D154"/>
      <c r="E154"/>
      <c r="F154"/>
    </row>
    <row r="155" spans="1:6" ht="16" customHeight="1" x14ac:dyDescent="0.25">
      <c r="A155"/>
      <c r="B155"/>
      <c r="C155"/>
      <c r="D155"/>
      <c r="E155"/>
      <c r="F155"/>
    </row>
    <row r="156" spans="1:6" ht="16" customHeight="1" x14ac:dyDescent="0.25">
      <c r="A156"/>
      <c r="B156"/>
      <c r="C156"/>
      <c r="D156"/>
      <c r="E156"/>
      <c r="F156"/>
    </row>
    <row r="157" spans="1:6" ht="16" customHeight="1" x14ac:dyDescent="0.25">
      <c r="A157"/>
      <c r="B157"/>
      <c r="C157"/>
      <c r="D157"/>
      <c r="E157"/>
      <c r="F157"/>
    </row>
    <row r="158" spans="1:6" ht="16" customHeight="1" x14ac:dyDescent="0.25">
      <c r="A158"/>
      <c r="B158"/>
      <c r="C158"/>
      <c r="D158"/>
      <c r="E158"/>
      <c r="F158"/>
    </row>
    <row r="159" spans="1:6" ht="16" customHeight="1" x14ac:dyDescent="0.25">
      <c r="A159"/>
      <c r="B159"/>
      <c r="C159"/>
      <c r="D159"/>
      <c r="E159"/>
      <c r="F159"/>
    </row>
    <row r="160" spans="1:6" ht="16" customHeight="1" x14ac:dyDescent="0.25">
      <c r="A160"/>
      <c r="B160"/>
      <c r="C160"/>
      <c r="D160"/>
      <c r="E160"/>
      <c r="F160"/>
    </row>
    <row r="161" spans="1:6" ht="16" customHeight="1" x14ac:dyDescent="0.25">
      <c r="A161"/>
      <c r="B161"/>
      <c r="C161"/>
      <c r="D161"/>
      <c r="E161"/>
      <c r="F161"/>
    </row>
    <row r="162" spans="1:6" ht="16" customHeight="1" x14ac:dyDescent="0.25">
      <c r="A162"/>
      <c r="B162"/>
      <c r="C162"/>
      <c r="D162"/>
      <c r="E162"/>
      <c r="F162"/>
    </row>
    <row r="163" spans="1:6" ht="16" customHeight="1" x14ac:dyDescent="0.25">
      <c r="A163"/>
      <c r="B163"/>
      <c r="C163"/>
      <c r="D163"/>
      <c r="E163"/>
      <c r="F163"/>
    </row>
    <row r="164" spans="1:6" ht="16" customHeight="1" x14ac:dyDescent="0.25">
      <c r="A164"/>
      <c r="B164"/>
      <c r="C164"/>
      <c r="D164"/>
      <c r="E164"/>
      <c r="F164"/>
    </row>
    <row r="165" spans="1:6" ht="16" customHeight="1" x14ac:dyDescent="0.25">
      <c r="A165"/>
      <c r="B165"/>
      <c r="C165"/>
      <c r="D165"/>
      <c r="E165"/>
      <c r="F165"/>
    </row>
    <row r="166" spans="1:6" ht="16" customHeight="1" x14ac:dyDescent="0.25">
      <c r="A166"/>
      <c r="B166"/>
      <c r="C166"/>
      <c r="D166"/>
      <c r="E166"/>
      <c r="F166"/>
    </row>
    <row r="167" spans="1:6" ht="16" customHeight="1" x14ac:dyDescent="0.25">
      <c r="A167"/>
      <c r="B167"/>
      <c r="C167"/>
      <c r="D167"/>
      <c r="E167"/>
      <c r="F167"/>
    </row>
    <row r="168" spans="1:6" ht="16" customHeight="1" x14ac:dyDescent="0.25">
      <c r="A168"/>
      <c r="B168"/>
      <c r="C168"/>
      <c r="D168"/>
      <c r="E168"/>
      <c r="F168"/>
    </row>
    <row r="169" spans="1:6" ht="16" customHeight="1" x14ac:dyDescent="0.25">
      <c r="A169"/>
      <c r="B169"/>
      <c r="C169"/>
      <c r="D169"/>
      <c r="E169"/>
      <c r="F169"/>
    </row>
    <row r="170" spans="1:6" ht="16" customHeight="1" x14ac:dyDescent="0.25">
      <c r="A170"/>
      <c r="B170"/>
      <c r="C170"/>
      <c r="D170"/>
      <c r="E170"/>
      <c r="F170"/>
    </row>
    <row r="171" spans="1:6" ht="16" customHeight="1" x14ac:dyDescent="0.25">
      <c r="A171"/>
      <c r="B171"/>
      <c r="C171"/>
      <c r="D171"/>
      <c r="E171"/>
      <c r="F171"/>
    </row>
    <row r="172" spans="1:6" ht="16" customHeight="1" x14ac:dyDescent="0.25">
      <c r="A172"/>
      <c r="B172"/>
      <c r="C172"/>
      <c r="D172"/>
      <c r="E172"/>
      <c r="F172"/>
    </row>
    <row r="173" spans="1:6" ht="16" customHeight="1" x14ac:dyDescent="0.25">
      <c r="A173"/>
      <c r="B173"/>
      <c r="C173"/>
      <c r="D173"/>
      <c r="E173"/>
      <c r="F173"/>
    </row>
    <row r="174" spans="1:6" ht="16" customHeight="1" x14ac:dyDescent="0.25">
      <c r="A174"/>
      <c r="B174"/>
      <c r="C174"/>
      <c r="D174"/>
      <c r="E174"/>
      <c r="F174"/>
    </row>
    <row r="175" spans="1:6" ht="16" customHeight="1" x14ac:dyDescent="0.25">
      <c r="A175"/>
      <c r="B175"/>
      <c r="C175"/>
      <c r="D175"/>
      <c r="E175"/>
      <c r="F175"/>
    </row>
    <row r="176" spans="1:6" ht="16" customHeight="1" x14ac:dyDescent="0.25">
      <c r="A176"/>
      <c r="B176"/>
      <c r="C176"/>
      <c r="D176"/>
      <c r="E176"/>
      <c r="F176"/>
    </row>
    <row r="177" spans="1:6" ht="16" customHeight="1" x14ac:dyDescent="0.25">
      <c r="A177"/>
      <c r="B177"/>
      <c r="C177"/>
      <c r="D177"/>
      <c r="E177"/>
      <c r="F177"/>
    </row>
    <row r="178" spans="1:6" ht="16" customHeight="1" x14ac:dyDescent="0.25">
      <c r="A178"/>
      <c r="B178"/>
      <c r="C178"/>
      <c r="D178"/>
      <c r="E178"/>
      <c r="F178"/>
    </row>
    <row r="179" spans="1:6" ht="16" customHeight="1" x14ac:dyDescent="0.25">
      <c r="A179"/>
      <c r="B179"/>
      <c r="C179"/>
      <c r="D179"/>
      <c r="E179"/>
      <c r="F179"/>
    </row>
    <row r="180" spans="1:6" ht="16" customHeight="1" x14ac:dyDescent="0.25">
      <c r="A180"/>
      <c r="B180"/>
      <c r="C180"/>
      <c r="D180"/>
      <c r="E180"/>
      <c r="F180"/>
    </row>
    <row r="181" spans="1:6" ht="16" customHeight="1" x14ac:dyDescent="0.25">
      <c r="A181"/>
      <c r="B181"/>
      <c r="C181"/>
      <c r="D181"/>
      <c r="E181"/>
      <c r="F181"/>
    </row>
    <row r="182" spans="1:6" ht="16" customHeight="1" x14ac:dyDescent="0.25">
      <c r="A182"/>
      <c r="B182"/>
      <c r="C182"/>
      <c r="D182"/>
      <c r="E182"/>
      <c r="F182"/>
    </row>
    <row r="183" spans="1:6" ht="16" customHeight="1" x14ac:dyDescent="0.25">
      <c r="A183"/>
      <c r="B183"/>
      <c r="C183"/>
      <c r="D183"/>
      <c r="E183"/>
      <c r="F183"/>
    </row>
    <row r="184" spans="1:6" ht="16" customHeight="1" x14ac:dyDescent="0.25">
      <c r="A184"/>
      <c r="B184"/>
      <c r="C184"/>
      <c r="D184"/>
      <c r="E184"/>
      <c r="F184"/>
    </row>
    <row r="185" spans="1:6" ht="16" customHeight="1" x14ac:dyDescent="0.25">
      <c r="A185"/>
      <c r="B185"/>
      <c r="C185"/>
      <c r="D185"/>
      <c r="E185"/>
      <c r="F185"/>
    </row>
    <row r="186" spans="1:6" ht="16" customHeight="1" x14ac:dyDescent="0.25">
      <c r="A186"/>
      <c r="B186"/>
      <c r="C186"/>
      <c r="D186"/>
      <c r="E186"/>
      <c r="F186"/>
    </row>
    <row r="187" spans="1:6" ht="16" customHeight="1" x14ac:dyDescent="0.25">
      <c r="A187"/>
      <c r="B187"/>
      <c r="C187"/>
      <c r="D187"/>
      <c r="E187"/>
      <c r="F187"/>
    </row>
    <row r="188" spans="1:6" ht="16" customHeight="1" x14ac:dyDescent="0.25">
      <c r="A188"/>
      <c r="B188"/>
      <c r="C188"/>
      <c r="D188"/>
      <c r="E188"/>
      <c r="F188"/>
    </row>
    <row r="189" spans="1:6" ht="16" customHeight="1" x14ac:dyDescent="0.25">
      <c r="A189"/>
      <c r="B189"/>
      <c r="C189"/>
      <c r="D189"/>
      <c r="E189"/>
      <c r="F189"/>
    </row>
    <row r="190" spans="1:6" ht="16" customHeight="1" x14ac:dyDescent="0.25">
      <c r="A190"/>
      <c r="B190"/>
      <c r="C190"/>
      <c r="D190"/>
      <c r="E190"/>
      <c r="F190"/>
    </row>
    <row r="191" spans="1:6" ht="16" customHeight="1" x14ac:dyDescent="0.25">
      <c r="A191"/>
      <c r="B191"/>
      <c r="C191"/>
      <c r="D191"/>
      <c r="E191"/>
      <c r="F191"/>
    </row>
    <row r="192" spans="1:6" ht="16" customHeight="1" x14ac:dyDescent="0.25">
      <c r="A192"/>
      <c r="B192"/>
      <c r="C192"/>
      <c r="D192"/>
      <c r="E192"/>
      <c r="F192"/>
    </row>
    <row r="193" spans="1:6" ht="16" customHeight="1" x14ac:dyDescent="0.25">
      <c r="A193"/>
      <c r="B193"/>
      <c r="C193"/>
      <c r="D193"/>
      <c r="E193"/>
      <c r="F193"/>
    </row>
    <row r="194" spans="1:6" ht="16" customHeight="1" x14ac:dyDescent="0.25">
      <c r="A194"/>
      <c r="B194"/>
      <c r="C194"/>
      <c r="D194"/>
      <c r="E194"/>
      <c r="F194"/>
    </row>
    <row r="195" spans="1:6" ht="16" customHeight="1" x14ac:dyDescent="0.25">
      <c r="A195"/>
      <c r="B195"/>
      <c r="C195"/>
      <c r="D195"/>
      <c r="E195"/>
      <c r="F195"/>
    </row>
    <row r="196" spans="1:6" ht="16" customHeight="1" x14ac:dyDescent="0.25">
      <c r="A196"/>
      <c r="B196"/>
      <c r="C196"/>
      <c r="D196"/>
      <c r="E196"/>
      <c r="F196"/>
    </row>
    <row r="197" spans="1:6" ht="16" customHeight="1" x14ac:dyDescent="0.25">
      <c r="A197"/>
      <c r="B197"/>
      <c r="C197"/>
      <c r="D197"/>
      <c r="E197"/>
      <c r="F197"/>
    </row>
    <row r="198" spans="1:6" ht="16" customHeight="1" x14ac:dyDescent="0.25">
      <c r="A198"/>
      <c r="B198"/>
      <c r="C198"/>
      <c r="D198"/>
      <c r="E198"/>
      <c r="F198"/>
    </row>
    <row r="199" spans="1:6" ht="16" customHeight="1" x14ac:dyDescent="0.25">
      <c r="A199"/>
      <c r="B199"/>
      <c r="C199"/>
      <c r="D199"/>
      <c r="E199"/>
      <c r="F199"/>
    </row>
    <row r="200" spans="1:6" ht="16" customHeight="1" x14ac:dyDescent="0.25">
      <c r="A200"/>
      <c r="B200"/>
      <c r="C200"/>
      <c r="D200"/>
      <c r="E200"/>
      <c r="F200"/>
    </row>
    <row r="201" spans="1:6" ht="16" customHeight="1" x14ac:dyDescent="0.25">
      <c r="A201"/>
      <c r="B201"/>
      <c r="C201"/>
      <c r="D201"/>
      <c r="E201"/>
      <c r="F201"/>
    </row>
    <row r="202" spans="1:6" ht="16" customHeight="1" x14ac:dyDescent="0.25">
      <c r="A202"/>
      <c r="B202"/>
      <c r="C202"/>
      <c r="D202"/>
      <c r="E202"/>
      <c r="F202"/>
    </row>
    <row r="203" spans="1:6" ht="16" customHeight="1" x14ac:dyDescent="0.25">
      <c r="A203"/>
      <c r="B203"/>
      <c r="C203"/>
      <c r="D203"/>
      <c r="E203"/>
      <c r="F203"/>
    </row>
    <row r="204" spans="1:6" ht="16" customHeight="1" x14ac:dyDescent="0.25">
      <c r="A204"/>
      <c r="B204"/>
      <c r="C204"/>
      <c r="D204"/>
      <c r="E204"/>
      <c r="F204"/>
    </row>
    <row r="205" spans="1:6" ht="16" customHeight="1" x14ac:dyDescent="0.25">
      <c r="A205"/>
      <c r="B205"/>
      <c r="C205"/>
      <c r="D205"/>
      <c r="E205"/>
      <c r="F205"/>
    </row>
    <row r="206" spans="1:6" ht="16" customHeight="1" x14ac:dyDescent="0.25">
      <c r="A206"/>
      <c r="B206"/>
      <c r="C206"/>
      <c r="D206"/>
      <c r="E206"/>
      <c r="F206"/>
    </row>
    <row r="207" spans="1:6" ht="16" customHeight="1" x14ac:dyDescent="0.25">
      <c r="A207"/>
      <c r="B207"/>
      <c r="C207"/>
      <c r="D207"/>
      <c r="E207"/>
      <c r="F207"/>
    </row>
    <row r="208" spans="1:6" ht="16" customHeight="1" x14ac:dyDescent="0.25">
      <c r="A208"/>
      <c r="B208"/>
      <c r="C208"/>
      <c r="D208"/>
      <c r="E208"/>
      <c r="F208"/>
    </row>
    <row r="209" spans="1:6" ht="16" customHeight="1" x14ac:dyDescent="0.25">
      <c r="A209"/>
      <c r="B209"/>
      <c r="C209"/>
      <c r="D209"/>
      <c r="E209"/>
      <c r="F209"/>
    </row>
    <row r="210" spans="1:6" ht="16" customHeight="1" x14ac:dyDescent="0.25">
      <c r="A210"/>
      <c r="B210"/>
      <c r="C210"/>
      <c r="D210"/>
      <c r="E210"/>
      <c r="F210"/>
    </row>
    <row r="211" spans="1:6" ht="16" customHeight="1" x14ac:dyDescent="0.25">
      <c r="A211"/>
      <c r="B211"/>
      <c r="C211"/>
      <c r="D211"/>
      <c r="E211"/>
      <c r="F211"/>
    </row>
    <row r="212" spans="1:6" ht="16" customHeight="1" x14ac:dyDescent="0.25">
      <c r="A212"/>
      <c r="B212"/>
      <c r="C212"/>
      <c r="D212"/>
      <c r="E212"/>
      <c r="F212"/>
    </row>
    <row r="213" spans="1:6" ht="16" customHeight="1" x14ac:dyDescent="0.25">
      <c r="A213"/>
      <c r="B213"/>
      <c r="C213"/>
      <c r="D213"/>
      <c r="E213"/>
      <c r="F213"/>
    </row>
    <row r="214" spans="1:6" ht="16" customHeight="1" x14ac:dyDescent="0.25">
      <c r="A214"/>
      <c r="B214"/>
      <c r="C214"/>
      <c r="D214"/>
      <c r="E214"/>
      <c r="F214"/>
    </row>
    <row r="215" spans="1:6" ht="16" customHeight="1" x14ac:dyDescent="0.25">
      <c r="A215"/>
      <c r="B215"/>
      <c r="C215"/>
      <c r="D215"/>
      <c r="E215"/>
      <c r="F215"/>
    </row>
    <row r="216" spans="1:6" ht="16" customHeight="1" x14ac:dyDescent="0.25">
      <c r="A216"/>
      <c r="B216"/>
      <c r="C216"/>
      <c r="D216"/>
      <c r="E216"/>
      <c r="F216"/>
    </row>
    <row r="217" spans="1:6" ht="16" customHeight="1" x14ac:dyDescent="0.25">
      <c r="A217"/>
      <c r="B217"/>
      <c r="C217"/>
      <c r="D217"/>
      <c r="E217"/>
      <c r="F217"/>
    </row>
    <row r="218" spans="1:6" ht="16" customHeight="1" x14ac:dyDescent="0.25">
      <c r="A218"/>
      <c r="B218"/>
      <c r="C218"/>
      <c r="D218"/>
      <c r="E218"/>
      <c r="F218"/>
    </row>
    <row r="219" spans="1:6" ht="16" customHeight="1" x14ac:dyDescent="0.25">
      <c r="A219"/>
      <c r="B219"/>
      <c r="C219"/>
      <c r="D219"/>
      <c r="E219"/>
      <c r="F219"/>
    </row>
    <row r="220" spans="1:6" ht="16" customHeight="1" x14ac:dyDescent="0.25">
      <c r="A220"/>
      <c r="B220"/>
      <c r="C220"/>
      <c r="D220"/>
      <c r="E220"/>
      <c r="F220"/>
    </row>
    <row r="221" spans="1:6" ht="16" customHeight="1" x14ac:dyDescent="0.25">
      <c r="A221"/>
      <c r="B221"/>
      <c r="C221"/>
      <c r="D221"/>
      <c r="E221"/>
      <c r="F221"/>
    </row>
    <row r="222" spans="1:6" ht="16" customHeight="1" x14ac:dyDescent="0.25">
      <c r="A222"/>
      <c r="B222"/>
      <c r="C222"/>
      <c r="D222"/>
      <c r="E222"/>
      <c r="F222"/>
    </row>
    <row r="223" spans="1:6" ht="16" customHeight="1" x14ac:dyDescent="0.25">
      <c r="A223"/>
      <c r="B223"/>
      <c r="C223"/>
      <c r="D223"/>
      <c r="E223"/>
      <c r="F223"/>
    </row>
    <row r="224" spans="1:6" ht="16" customHeight="1" x14ac:dyDescent="0.25">
      <c r="A224"/>
      <c r="B224"/>
      <c r="C224"/>
      <c r="D224"/>
      <c r="E224"/>
      <c r="F224"/>
    </row>
    <row r="225" spans="1:6" ht="16" customHeight="1" x14ac:dyDescent="0.25">
      <c r="A225"/>
      <c r="B225"/>
      <c r="C225"/>
      <c r="D225"/>
      <c r="E225"/>
      <c r="F225"/>
    </row>
    <row r="226" spans="1:6" ht="16" customHeight="1" x14ac:dyDescent="0.25">
      <c r="A226"/>
      <c r="B226"/>
      <c r="C226"/>
      <c r="D226"/>
      <c r="E226"/>
      <c r="F226"/>
    </row>
    <row r="227" spans="1:6" ht="16" customHeight="1" x14ac:dyDescent="0.25">
      <c r="A227"/>
      <c r="B227"/>
      <c r="C227"/>
      <c r="D227"/>
      <c r="E227"/>
      <c r="F227"/>
    </row>
    <row r="228" spans="1:6" ht="16" customHeight="1" x14ac:dyDescent="0.25">
      <c r="A228"/>
      <c r="B228"/>
      <c r="C228"/>
      <c r="D228"/>
      <c r="E228"/>
      <c r="F228"/>
    </row>
    <row r="229" spans="1:6" ht="16" customHeight="1" x14ac:dyDescent="0.25">
      <c r="A229"/>
      <c r="B229"/>
      <c r="C229"/>
      <c r="D229"/>
      <c r="E229"/>
      <c r="F229"/>
    </row>
    <row r="230" spans="1:6" ht="16" customHeight="1" x14ac:dyDescent="0.25">
      <c r="A230"/>
      <c r="B230"/>
      <c r="C230"/>
      <c r="D230"/>
      <c r="E230"/>
      <c r="F230"/>
    </row>
    <row r="231" spans="1:6" ht="16" customHeight="1" x14ac:dyDescent="0.25">
      <c r="A231"/>
      <c r="B231"/>
      <c r="C231"/>
      <c r="D231"/>
      <c r="E231"/>
      <c r="F231"/>
    </row>
    <row r="232" spans="1:6" ht="16" customHeight="1" x14ac:dyDescent="0.25">
      <c r="A232"/>
      <c r="B232"/>
      <c r="C232"/>
      <c r="D232"/>
      <c r="E232"/>
      <c r="F232"/>
    </row>
    <row r="233" spans="1:6" ht="16" customHeight="1" x14ac:dyDescent="0.25">
      <c r="A233"/>
      <c r="B233"/>
      <c r="C233"/>
      <c r="D233"/>
      <c r="E233"/>
      <c r="F233"/>
    </row>
    <row r="234" spans="1:6" ht="16" customHeight="1" x14ac:dyDescent="0.25">
      <c r="A234"/>
      <c r="B234"/>
      <c r="C234"/>
      <c r="D234"/>
      <c r="E234"/>
      <c r="F234"/>
    </row>
    <row r="235" spans="1:6" ht="16" customHeight="1" x14ac:dyDescent="0.25">
      <c r="A235"/>
      <c r="B235"/>
      <c r="C235"/>
      <c r="D235"/>
      <c r="E235"/>
      <c r="F235"/>
    </row>
    <row r="236" spans="1:6" ht="16" customHeight="1" x14ac:dyDescent="0.25">
      <c r="A236"/>
      <c r="B236"/>
      <c r="C236"/>
      <c r="D236"/>
      <c r="E236"/>
      <c r="F236"/>
    </row>
    <row r="237" spans="1:6" ht="16" customHeight="1" x14ac:dyDescent="0.25">
      <c r="A237"/>
      <c r="B237"/>
      <c r="C237"/>
      <c r="D237"/>
      <c r="E237"/>
      <c r="F237"/>
    </row>
    <row r="238" spans="1:6" ht="16" customHeight="1" x14ac:dyDescent="0.25">
      <c r="A238"/>
      <c r="B238"/>
      <c r="C238"/>
      <c r="D238"/>
      <c r="E238"/>
      <c r="F238"/>
    </row>
    <row r="239" spans="1:6" ht="16" customHeight="1" x14ac:dyDescent="0.25">
      <c r="A239"/>
      <c r="B239"/>
      <c r="C239"/>
      <c r="D239"/>
      <c r="E239"/>
      <c r="F239"/>
    </row>
    <row r="240" spans="1:6" ht="16" customHeight="1" x14ac:dyDescent="0.25">
      <c r="A240"/>
      <c r="B240"/>
      <c r="C240"/>
      <c r="D240"/>
      <c r="E240"/>
      <c r="F240"/>
    </row>
    <row r="241" spans="1:6" ht="16" customHeight="1" x14ac:dyDescent="0.25">
      <c r="A241"/>
      <c r="B241"/>
      <c r="C241"/>
      <c r="D241"/>
      <c r="E241"/>
      <c r="F241"/>
    </row>
    <row r="242" spans="1:6" ht="16" customHeight="1" x14ac:dyDescent="0.25">
      <c r="A242"/>
      <c r="B242"/>
      <c r="C242"/>
      <c r="D242"/>
      <c r="E242"/>
      <c r="F242"/>
    </row>
    <row r="243" spans="1:6" ht="16" customHeight="1" x14ac:dyDescent="0.25">
      <c r="A243"/>
      <c r="B243"/>
      <c r="C243"/>
      <c r="D243"/>
      <c r="E243"/>
      <c r="F243"/>
    </row>
    <row r="244" spans="1:6" ht="16" customHeight="1" x14ac:dyDescent="0.25">
      <c r="A244"/>
      <c r="B244"/>
      <c r="C244"/>
      <c r="D244"/>
      <c r="E244"/>
      <c r="F244"/>
    </row>
    <row r="245" spans="1:6" ht="16" customHeight="1" x14ac:dyDescent="0.25">
      <c r="A245"/>
      <c r="B245"/>
      <c r="C245"/>
      <c r="D245"/>
      <c r="E245"/>
      <c r="F245"/>
    </row>
    <row r="246" spans="1:6" ht="16" customHeight="1" x14ac:dyDescent="0.25">
      <c r="A246"/>
      <c r="B246"/>
      <c r="C246"/>
      <c r="D246"/>
      <c r="E246"/>
      <c r="F246"/>
    </row>
    <row r="247" spans="1:6" ht="16" customHeight="1" x14ac:dyDescent="0.25">
      <c r="A247"/>
      <c r="B247"/>
      <c r="C247"/>
      <c r="D247"/>
      <c r="E247"/>
      <c r="F247"/>
    </row>
    <row r="248" spans="1:6" ht="16" customHeight="1" x14ac:dyDescent="0.25">
      <c r="A248"/>
      <c r="B248"/>
      <c r="C248"/>
      <c r="D248"/>
      <c r="E248"/>
      <c r="F248"/>
    </row>
    <row r="249" spans="1:6" ht="16" customHeight="1" x14ac:dyDescent="0.25">
      <c r="A249"/>
      <c r="B249"/>
      <c r="C249"/>
      <c r="D249"/>
      <c r="E249"/>
      <c r="F249"/>
    </row>
    <row r="250" spans="1:6" ht="16" customHeight="1" x14ac:dyDescent="0.25">
      <c r="A250"/>
      <c r="B250"/>
      <c r="C250"/>
      <c r="D250"/>
      <c r="E250"/>
      <c r="F250"/>
    </row>
    <row r="251" spans="1:6" ht="16" customHeight="1" x14ac:dyDescent="0.25">
      <c r="A251"/>
      <c r="B251"/>
      <c r="C251"/>
      <c r="D251"/>
      <c r="E251"/>
      <c r="F251"/>
    </row>
    <row r="252" spans="1:6" ht="16" customHeight="1" x14ac:dyDescent="0.25">
      <c r="A252"/>
      <c r="B252"/>
      <c r="C252"/>
      <c r="D252"/>
      <c r="E252"/>
      <c r="F252"/>
    </row>
    <row r="253" spans="1:6" ht="16" customHeight="1" x14ac:dyDescent="0.25">
      <c r="A253"/>
      <c r="B253"/>
      <c r="C253"/>
      <c r="D253"/>
      <c r="E253"/>
      <c r="F253"/>
    </row>
    <row r="254" spans="1:6" ht="16" customHeight="1" x14ac:dyDescent="0.25">
      <c r="A254"/>
      <c r="B254"/>
      <c r="C254"/>
      <c r="D254"/>
      <c r="E254"/>
      <c r="F254"/>
    </row>
    <row r="255" spans="1:6" ht="16" customHeight="1" x14ac:dyDescent="0.25">
      <c r="A255"/>
      <c r="B255"/>
      <c r="C255"/>
      <c r="D255"/>
      <c r="E255"/>
      <c r="F255"/>
    </row>
    <row r="256" spans="1:6" ht="16" customHeight="1" x14ac:dyDescent="0.25">
      <c r="A256"/>
      <c r="B256"/>
      <c r="C256"/>
      <c r="D256"/>
      <c r="E256"/>
      <c r="F256"/>
    </row>
    <row r="257" spans="1:6" ht="16" customHeight="1" x14ac:dyDescent="0.25">
      <c r="A257"/>
      <c r="B257"/>
      <c r="C257"/>
      <c r="D257"/>
      <c r="E257"/>
      <c r="F257"/>
    </row>
    <row r="258" spans="1:6" ht="16" customHeight="1" x14ac:dyDescent="0.25">
      <c r="A258"/>
      <c r="B258"/>
      <c r="C258"/>
      <c r="D258"/>
      <c r="E258"/>
      <c r="F258"/>
    </row>
    <row r="259" spans="1:6" ht="16" customHeight="1" x14ac:dyDescent="0.25">
      <c r="A259"/>
      <c r="B259"/>
      <c r="C259"/>
      <c r="D259"/>
      <c r="E259"/>
      <c r="F259"/>
    </row>
    <row r="260" spans="1:6" ht="16" customHeight="1" x14ac:dyDescent="0.25">
      <c r="A260"/>
      <c r="B260"/>
      <c r="C260"/>
      <c r="D260"/>
      <c r="E260"/>
      <c r="F260"/>
    </row>
    <row r="261" spans="1:6" ht="16" customHeight="1" x14ac:dyDescent="0.25">
      <c r="A261"/>
      <c r="B261"/>
      <c r="C261"/>
      <c r="D261"/>
      <c r="E261"/>
      <c r="F261"/>
    </row>
    <row r="262" spans="1:6" ht="16" customHeight="1" x14ac:dyDescent="0.25">
      <c r="A262"/>
      <c r="B262"/>
      <c r="C262"/>
      <c r="D262"/>
      <c r="E262"/>
      <c r="F262"/>
    </row>
    <row r="263" spans="1:6" ht="16" customHeight="1" x14ac:dyDescent="0.25">
      <c r="A263"/>
      <c r="B263"/>
      <c r="C263"/>
      <c r="D263"/>
      <c r="E263"/>
      <c r="F263"/>
    </row>
    <row r="264" spans="1:6" ht="16" customHeight="1" x14ac:dyDescent="0.25">
      <c r="A264"/>
      <c r="B264"/>
      <c r="C264"/>
      <c r="D264"/>
      <c r="E264"/>
      <c r="F264"/>
    </row>
    <row r="265" spans="1:6" ht="16" customHeight="1" x14ac:dyDescent="0.25">
      <c r="A265"/>
      <c r="B265"/>
      <c r="C265"/>
      <c r="D265"/>
      <c r="E265"/>
      <c r="F265"/>
    </row>
    <row r="266" spans="1:6" ht="16" customHeight="1" x14ac:dyDescent="0.25">
      <c r="A266"/>
      <c r="B266"/>
      <c r="C266"/>
      <c r="D266"/>
      <c r="E266"/>
      <c r="F266"/>
    </row>
    <row r="267" spans="1:6" ht="16" customHeight="1" x14ac:dyDescent="0.25">
      <c r="A267"/>
      <c r="B267"/>
      <c r="C267"/>
      <c r="D267"/>
      <c r="E267"/>
      <c r="F267"/>
    </row>
    <row r="268" spans="1:6" ht="16" customHeight="1" x14ac:dyDescent="0.25">
      <c r="A268"/>
      <c r="B268"/>
      <c r="C268"/>
      <c r="D268"/>
      <c r="E268"/>
      <c r="F268"/>
    </row>
    <row r="269" spans="1:6" ht="16" customHeight="1" x14ac:dyDescent="0.25">
      <c r="A269"/>
      <c r="B269"/>
      <c r="C269"/>
      <c r="D269"/>
      <c r="E269"/>
      <c r="F269"/>
    </row>
    <row r="270" spans="1:6" ht="16" customHeight="1" x14ac:dyDescent="0.25">
      <c r="A270"/>
      <c r="B270"/>
      <c r="C270"/>
      <c r="D270"/>
      <c r="E270"/>
      <c r="F270"/>
    </row>
    <row r="271" spans="1:6" ht="16" customHeight="1" x14ac:dyDescent="0.25">
      <c r="A271"/>
      <c r="B271"/>
      <c r="C271"/>
      <c r="D271"/>
      <c r="E271"/>
      <c r="F271"/>
    </row>
    <row r="272" spans="1:6" ht="16" customHeight="1" x14ac:dyDescent="0.25">
      <c r="A272"/>
      <c r="B272"/>
      <c r="C272"/>
      <c r="D272"/>
      <c r="E272"/>
      <c r="F272"/>
    </row>
    <row r="273" spans="1:6" ht="16" customHeight="1" x14ac:dyDescent="0.25">
      <c r="A273"/>
      <c r="B273"/>
      <c r="C273"/>
      <c r="D273"/>
      <c r="E273"/>
      <c r="F273"/>
    </row>
    <row r="274" spans="1:6" ht="16" customHeight="1" x14ac:dyDescent="0.25">
      <c r="A274"/>
      <c r="B274"/>
      <c r="C274"/>
      <c r="D274"/>
      <c r="E274"/>
      <c r="F274"/>
    </row>
    <row r="275" spans="1:6" ht="16" customHeight="1" x14ac:dyDescent="0.25">
      <c r="A275"/>
      <c r="B275"/>
      <c r="C275"/>
      <c r="D275"/>
      <c r="E275"/>
      <c r="F275"/>
    </row>
    <row r="276" spans="1:6" ht="16" customHeight="1" x14ac:dyDescent="0.25">
      <c r="A276"/>
      <c r="B276"/>
      <c r="C276"/>
      <c r="D276"/>
      <c r="E276"/>
      <c r="F276"/>
    </row>
    <row r="277" spans="1:6" ht="16" customHeight="1" x14ac:dyDescent="0.25">
      <c r="A277"/>
      <c r="B277"/>
      <c r="C277"/>
      <c r="D277"/>
      <c r="E277"/>
      <c r="F277"/>
    </row>
    <row r="278" spans="1:6" ht="16" customHeight="1" x14ac:dyDescent="0.25">
      <c r="A278"/>
      <c r="B278"/>
      <c r="C278"/>
      <c r="D278"/>
      <c r="E278"/>
      <c r="F278"/>
    </row>
    <row r="279" spans="1:6" ht="16" customHeight="1" x14ac:dyDescent="0.25">
      <c r="A279"/>
      <c r="B279"/>
      <c r="C279"/>
      <c r="D279"/>
      <c r="E279"/>
      <c r="F279"/>
    </row>
    <row r="280" spans="1:6" ht="16" customHeight="1" x14ac:dyDescent="0.25">
      <c r="A280"/>
      <c r="B280"/>
      <c r="C280"/>
      <c r="D280"/>
      <c r="E280"/>
      <c r="F280"/>
    </row>
    <row r="281" spans="1:6" ht="16" customHeight="1" x14ac:dyDescent="0.25">
      <c r="A281"/>
      <c r="B281"/>
      <c r="C281"/>
      <c r="D281"/>
      <c r="E281"/>
      <c r="F281"/>
    </row>
    <row r="282" spans="1:6" ht="16" customHeight="1" x14ac:dyDescent="0.25">
      <c r="A282"/>
      <c r="B282"/>
      <c r="C282"/>
      <c r="D282"/>
      <c r="E282"/>
      <c r="F282"/>
    </row>
    <row r="283" spans="1:6" ht="16" customHeight="1" x14ac:dyDescent="0.25">
      <c r="A283"/>
      <c r="B283"/>
      <c r="C283"/>
      <c r="D283"/>
      <c r="E283"/>
      <c r="F283"/>
    </row>
    <row r="284" spans="1:6" ht="16" customHeight="1" x14ac:dyDescent="0.25">
      <c r="A284"/>
      <c r="B284"/>
      <c r="C284"/>
      <c r="D284"/>
      <c r="E284"/>
      <c r="F284"/>
    </row>
    <row r="285" spans="1:6" ht="16" customHeight="1" x14ac:dyDescent="0.25">
      <c r="A285"/>
      <c r="B285"/>
      <c r="C285"/>
      <c r="D285"/>
      <c r="E285"/>
      <c r="F285"/>
    </row>
    <row r="286" spans="1:6" ht="16" customHeight="1" x14ac:dyDescent="0.25">
      <c r="A286"/>
      <c r="B286"/>
      <c r="C286"/>
      <c r="D286"/>
      <c r="E286"/>
      <c r="F286"/>
    </row>
    <row r="287" spans="1:6" ht="16" customHeight="1" x14ac:dyDescent="0.25">
      <c r="A287"/>
      <c r="B287"/>
      <c r="C287"/>
      <c r="D287"/>
      <c r="E287"/>
      <c r="F287"/>
    </row>
    <row r="288" spans="1:6" ht="16" customHeight="1" x14ac:dyDescent="0.25">
      <c r="A288"/>
      <c r="B288"/>
      <c r="C288"/>
      <c r="D288"/>
      <c r="E288"/>
      <c r="F288"/>
    </row>
    <row r="289" spans="1:6" ht="16" customHeight="1" x14ac:dyDescent="0.25">
      <c r="A289"/>
      <c r="B289"/>
      <c r="C289"/>
      <c r="D289"/>
      <c r="E289"/>
      <c r="F289"/>
    </row>
    <row r="290" spans="1:6" ht="16" customHeight="1" x14ac:dyDescent="0.25">
      <c r="A290"/>
      <c r="B290"/>
      <c r="C290"/>
      <c r="D290"/>
      <c r="E290"/>
      <c r="F290"/>
    </row>
    <row r="291" spans="1:6" ht="16" customHeight="1" x14ac:dyDescent="0.25">
      <c r="A291"/>
      <c r="B291"/>
      <c r="C291"/>
      <c r="D291"/>
      <c r="E291"/>
      <c r="F291"/>
    </row>
    <row r="292" spans="1:6" ht="16" customHeight="1" x14ac:dyDescent="0.25">
      <c r="A292"/>
      <c r="B292"/>
      <c r="C292"/>
      <c r="D292"/>
      <c r="E292"/>
      <c r="F292"/>
    </row>
    <row r="293" spans="1:6" ht="16" customHeight="1" x14ac:dyDescent="0.25">
      <c r="A293"/>
      <c r="B293"/>
      <c r="C293"/>
      <c r="D293"/>
      <c r="E293"/>
      <c r="F293"/>
    </row>
    <row r="294" spans="1:6" ht="16" customHeight="1" x14ac:dyDescent="0.25">
      <c r="A294"/>
      <c r="B294"/>
      <c r="C294"/>
      <c r="D294"/>
      <c r="E294"/>
      <c r="F294"/>
    </row>
    <row r="295" spans="1:6" ht="16" customHeight="1" x14ac:dyDescent="0.25">
      <c r="A295"/>
      <c r="B295"/>
      <c r="C295"/>
      <c r="D295"/>
      <c r="E295"/>
      <c r="F295"/>
    </row>
    <row r="296" spans="1:6" ht="16" customHeight="1" x14ac:dyDescent="0.25">
      <c r="A296"/>
      <c r="B296"/>
      <c r="C296"/>
      <c r="D296"/>
      <c r="E296"/>
      <c r="F296"/>
    </row>
    <row r="297" spans="1:6" ht="16" customHeight="1" x14ac:dyDescent="0.25">
      <c r="A297"/>
      <c r="B297"/>
      <c r="C297"/>
      <c r="D297"/>
      <c r="E297"/>
      <c r="F297"/>
    </row>
    <row r="298" spans="1:6" ht="16" customHeight="1" x14ac:dyDescent="0.25">
      <c r="A298"/>
      <c r="B298"/>
      <c r="C298"/>
      <c r="D298"/>
      <c r="E298"/>
      <c r="F298"/>
    </row>
    <row r="299" spans="1:6" ht="16" customHeight="1" x14ac:dyDescent="0.25">
      <c r="A299"/>
      <c r="B299"/>
      <c r="C299"/>
      <c r="D299"/>
      <c r="E299"/>
      <c r="F299"/>
    </row>
    <row r="300" spans="1:6" ht="16" customHeight="1" x14ac:dyDescent="0.25">
      <c r="A300"/>
      <c r="B300"/>
      <c r="C300"/>
      <c r="D300"/>
      <c r="E300"/>
      <c r="F300"/>
    </row>
    <row r="301" spans="1:6" ht="16" customHeight="1" x14ac:dyDescent="0.25">
      <c r="A301"/>
      <c r="B301"/>
      <c r="C301"/>
      <c r="D301"/>
      <c r="E301"/>
      <c r="F301"/>
    </row>
    <row r="302" spans="1:6" ht="16" customHeight="1" x14ac:dyDescent="0.25">
      <c r="A302"/>
      <c r="B302"/>
      <c r="C302"/>
      <c r="D302"/>
      <c r="E302"/>
      <c r="F302"/>
    </row>
    <row r="303" spans="1:6" ht="16" customHeight="1" x14ac:dyDescent="0.25">
      <c r="A303"/>
      <c r="B303"/>
      <c r="C303"/>
      <c r="D303"/>
      <c r="E303"/>
      <c r="F303"/>
    </row>
    <row r="304" spans="1:6" ht="16" customHeight="1" x14ac:dyDescent="0.25">
      <c r="A304"/>
      <c r="B304"/>
      <c r="C304"/>
      <c r="D304"/>
      <c r="E304"/>
      <c r="F304"/>
    </row>
    <row r="305" spans="1:6" ht="16" customHeight="1" x14ac:dyDescent="0.25">
      <c r="A305"/>
      <c r="B305"/>
      <c r="C305"/>
      <c r="D305"/>
      <c r="E305"/>
      <c r="F305"/>
    </row>
    <row r="306" spans="1:6" ht="16" customHeight="1" x14ac:dyDescent="0.25">
      <c r="A306"/>
      <c r="B306"/>
      <c r="C306"/>
      <c r="D306"/>
      <c r="E306"/>
      <c r="F306"/>
    </row>
    <row r="307" spans="1:6" ht="16" customHeight="1" x14ac:dyDescent="0.25">
      <c r="A307"/>
      <c r="B307"/>
      <c r="C307"/>
      <c r="D307"/>
      <c r="E307"/>
      <c r="F307"/>
    </row>
    <row r="308" spans="1:6" ht="16" customHeight="1" x14ac:dyDescent="0.25">
      <c r="A308"/>
      <c r="B308"/>
      <c r="C308"/>
      <c r="D308"/>
      <c r="E308"/>
      <c r="F308"/>
    </row>
    <row r="309" spans="1:6" ht="16" customHeight="1" x14ac:dyDescent="0.25">
      <c r="A309"/>
      <c r="B309"/>
      <c r="C309"/>
      <c r="D309"/>
      <c r="E309"/>
      <c r="F309"/>
    </row>
    <row r="310" spans="1:6" ht="16" customHeight="1" x14ac:dyDescent="0.25">
      <c r="A310"/>
      <c r="B310"/>
      <c r="C310"/>
      <c r="D310"/>
      <c r="E310"/>
      <c r="F310"/>
    </row>
    <row r="311" spans="1:6" ht="16" customHeight="1" x14ac:dyDescent="0.25">
      <c r="A311"/>
      <c r="B311"/>
      <c r="C311"/>
      <c r="D311"/>
      <c r="E311"/>
      <c r="F311"/>
    </row>
    <row r="312" spans="1:6" ht="16" customHeight="1" x14ac:dyDescent="0.25">
      <c r="A312"/>
      <c r="B312"/>
      <c r="C312"/>
      <c r="D312"/>
      <c r="E312"/>
      <c r="F312"/>
    </row>
    <row r="313" spans="1:6" ht="16" customHeight="1" x14ac:dyDescent="0.25">
      <c r="A313"/>
      <c r="B313"/>
      <c r="C313"/>
      <c r="D313"/>
      <c r="E313"/>
      <c r="F313"/>
    </row>
    <row r="314" spans="1:6" ht="16" customHeight="1" x14ac:dyDescent="0.25">
      <c r="A314"/>
      <c r="B314"/>
      <c r="C314"/>
      <c r="D314"/>
      <c r="E314"/>
      <c r="F314"/>
    </row>
    <row r="315" spans="1:6" ht="16" customHeight="1" x14ac:dyDescent="0.25">
      <c r="A315"/>
      <c r="B315"/>
      <c r="C315"/>
      <c r="D315"/>
      <c r="E315"/>
      <c r="F315"/>
    </row>
    <row r="316" spans="1:6" ht="16" customHeight="1" x14ac:dyDescent="0.25">
      <c r="A316"/>
      <c r="B316"/>
      <c r="C316"/>
      <c r="D316"/>
      <c r="E316"/>
      <c r="F316"/>
    </row>
    <row r="317" spans="1:6" ht="16" customHeight="1" x14ac:dyDescent="0.25">
      <c r="A317"/>
      <c r="B317"/>
      <c r="C317"/>
      <c r="D317"/>
      <c r="E317"/>
      <c r="F317"/>
    </row>
    <row r="318" spans="1:6" ht="16" customHeight="1" x14ac:dyDescent="0.25">
      <c r="A318"/>
      <c r="B318"/>
      <c r="C318"/>
      <c r="D318"/>
      <c r="E318"/>
      <c r="F318"/>
    </row>
    <row r="319" spans="1:6" ht="16" customHeight="1" x14ac:dyDescent="0.25">
      <c r="A319"/>
      <c r="B319"/>
      <c r="C319"/>
      <c r="D319"/>
      <c r="E319"/>
      <c r="F319"/>
    </row>
    <row r="320" spans="1:6" ht="16" customHeight="1" x14ac:dyDescent="0.25">
      <c r="A320"/>
      <c r="B320"/>
      <c r="C320"/>
      <c r="D320"/>
      <c r="E320"/>
      <c r="F320"/>
    </row>
    <row r="321" spans="1:6" ht="16" customHeight="1" x14ac:dyDescent="0.25">
      <c r="A321"/>
      <c r="B321"/>
      <c r="C321"/>
      <c r="D321"/>
      <c r="E321"/>
      <c r="F321"/>
    </row>
    <row r="322" spans="1:6" ht="16" customHeight="1" x14ac:dyDescent="0.25">
      <c r="A322"/>
      <c r="B322"/>
      <c r="C322"/>
      <c r="D322"/>
      <c r="E322"/>
      <c r="F322"/>
    </row>
    <row r="323" spans="1:6" ht="16" customHeight="1" x14ac:dyDescent="0.25">
      <c r="A323"/>
      <c r="B323"/>
      <c r="C323"/>
      <c r="D323"/>
      <c r="E323"/>
      <c r="F323"/>
    </row>
    <row r="324" spans="1:6" ht="16" customHeight="1" x14ac:dyDescent="0.25">
      <c r="A324"/>
      <c r="B324"/>
      <c r="C324"/>
      <c r="D324"/>
      <c r="E324"/>
      <c r="F324"/>
    </row>
    <row r="325" spans="1:6" ht="16" customHeight="1" x14ac:dyDescent="0.25">
      <c r="A325"/>
      <c r="B325"/>
      <c r="C325"/>
      <c r="D325"/>
      <c r="E325"/>
      <c r="F325"/>
    </row>
    <row r="326" spans="1:6" ht="16" customHeight="1" x14ac:dyDescent="0.25">
      <c r="A326"/>
      <c r="B326"/>
      <c r="C326"/>
      <c r="D326"/>
      <c r="E326"/>
      <c r="F326"/>
    </row>
    <row r="327" spans="1:6" ht="16" customHeight="1" x14ac:dyDescent="0.25">
      <c r="A327"/>
      <c r="B327"/>
      <c r="C327"/>
      <c r="D327"/>
      <c r="E327"/>
      <c r="F327"/>
    </row>
    <row r="328" spans="1:6" ht="16" customHeight="1" x14ac:dyDescent="0.25">
      <c r="A328"/>
      <c r="B328"/>
      <c r="C328"/>
      <c r="D328"/>
      <c r="E328"/>
      <c r="F328"/>
    </row>
    <row r="329" spans="1:6" ht="16" customHeight="1" x14ac:dyDescent="0.25">
      <c r="A329"/>
      <c r="B329"/>
      <c r="C329"/>
      <c r="D329"/>
      <c r="E329"/>
      <c r="F329"/>
    </row>
    <row r="330" spans="1:6" ht="16" customHeight="1" x14ac:dyDescent="0.25">
      <c r="A330"/>
      <c r="B330"/>
      <c r="C330"/>
      <c r="D330"/>
      <c r="E330"/>
      <c r="F330"/>
    </row>
    <row r="331" spans="1:6" ht="16" customHeight="1" x14ac:dyDescent="0.25">
      <c r="A331"/>
      <c r="B331"/>
      <c r="C331"/>
      <c r="D331"/>
      <c r="E331"/>
      <c r="F331"/>
    </row>
    <row r="332" spans="1:6" ht="16" customHeight="1" x14ac:dyDescent="0.25">
      <c r="A332"/>
      <c r="B332"/>
      <c r="C332"/>
      <c r="D332"/>
      <c r="E332"/>
      <c r="F332"/>
    </row>
    <row r="333" spans="1:6" ht="16" customHeight="1" x14ac:dyDescent="0.25">
      <c r="A333"/>
      <c r="B333"/>
      <c r="C333"/>
      <c r="D333"/>
      <c r="E333"/>
      <c r="F333"/>
    </row>
    <row r="334" spans="1:6" ht="16" customHeight="1" x14ac:dyDescent="0.25">
      <c r="A334"/>
      <c r="B334"/>
      <c r="C334"/>
      <c r="D334"/>
      <c r="E334"/>
      <c r="F334"/>
    </row>
    <row r="335" spans="1:6" ht="16" customHeight="1" x14ac:dyDescent="0.25">
      <c r="A335"/>
      <c r="B335"/>
      <c r="C335"/>
      <c r="D335"/>
      <c r="E335"/>
      <c r="F335"/>
    </row>
    <row r="336" spans="1:6" ht="16" customHeight="1" x14ac:dyDescent="0.25">
      <c r="A336"/>
      <c r="B336"/>
      <c r="C336"/>
      <c r="D336"/>
      <c r="E336"/>
      <c r="F336"/>
    </row>
    <row r="337" spans="1:6" ht="16" customHeight="1" x14ac:dyDescent="0.25">
      <c r="A337"/>
      <c r="B337"/>
      <c r="C337"/>
      <c r="D337"/>
      <c r="E337"/>
      <c r="F337"/>
    </row>
    <row r="338" spans="1:6" ht="16" customHeight="1" x14ac:dyDescent="0.25">
      <c r="A338"/>
      <c r="B338"/>
      <c r="C338"/>
      <c r="D338"/>
      <c r="E338"/>
      <c r="F338"/>
    </row>
    <row r="339" spans="1:6" ht="16" customHeight="1" x14ac:dyDescent="0.25">
      <c r="A339"/>
      <c r="B339"/>
      <c r="C339"/>
      <c r="D339"/>
      <c r="E339"/>
      <c r="F339"/>
    </row>
    <row r="340" spans="1:6" ht="16" customHeight="1" x14ac:dyDescent="0.25">
      <c r="A340"/>
      <c r="B340"/>
      <c r="C340"/>
      <c r="D340"/>
      <c r="E340"/>
      <c r="F340"/>
    </row>
    <row r="341" spans="1:6" ht="16" customHeight="1" x14ac:dyDescent="0.25">
      <c r="A341"/>
      <c r="B341"/>
      <c r="C341"/>
      <c r="D341"/>
      <c r="E341"/>
      <c r="F341"/>
    </row>
    <row r="342" spans="1:6" ht="16" customHeight="1" x14ac:dyDescent="0.25">
      <c r="A342"/>
      <c r="B342"/>
      <c r="C342"/>
      <c r="D342"/>
      <c r="E342"/>
      <c r="F342"/>
    </row>
    <row r="343" spans="1:6" ht="16" customHeight="1" x14ac:dyDescent="0.25">
      <c r="A343"/>
      <c r="B343"/>
      <c r="C343"/>
      <c r="D343"/>
      <c r="E343"/>
      <c r="F343"/>
    </row>
    <row r="344" spans="1:6" ht="16" customHeight="1" x14ac:dyDescent="0.25">
      <c r="A344"/>
      <c r="B344"/>
      <c r="C344"/>
      <c r="D344"/>
      <c r="E344"/>
      <c r="F344"/>
    </row>
    <row r="345" spans="1:6" ht="16" customHeight="1" x14ac:dyDescent="0.25">
      <c r="A345"/>
      <c r="B345"/>
      <c r="C345"/>
      <c r="D345"/>
      <c r="E345"/>
      <c r="F345"/>
    </row>
    <row r="346" spans="1:6" ht="16" customHeight="1" x14ac:dyDescent="0.25">
      <c r="A346"/>
      <c r="B346"/>
      <c r="C346"/>
      <c r="D346"/>
      <c r="E346"/>
      <c r="F346"/>
    </row>
    <row r="347" spans="1:6" ht="16" customHeight="1" x14ac:dyDescent="0.25">
      <c r="A347"/>
      <c r="B347"/>
      <c r="C347"/>
      <c r="D347"/>
      <c r="E347"/>
      <c r="F347"/>
    </row>
    <row r="348" spans="1:6" ht="16" customHeight="1" x14ac:dyDescent="0.25">
      <c r="A348"/>
      <c r="B348"/>
      <c r="C348"/>
      <c r="D348"/>
      <c r="E348"/>
      <c r="F348"/>
    </row>
    <row r="349" spans="1:6" ht="16" customHeight="1" x14ac:dyDescent="0.25">
      <c r="A349"/>
      <c r="B349"/>
      <c r="C349"/>
      <c r="D349"/>
      <c r="E349"/>
      <c r="F349"/>
    </row>
    <row r="350" spans="1:6" ht="16" customHeight="1" x14ac:dyDescent="0.25">
      <c r="A350"/>
      <c r="B350"/>
      <c r="C350"/>
      <c r="D350"/>
      <c r="E350"/>
      <c r="F350"/>
    </row>
    <row r="351" spans="1:6" ht="16" customHeight="1" x14ac:dyDescent="0.25">
      <c r="A351"/>
      <c r="B351"/>
      <c r="C351"/>
      <c r="D351"/>
      <c r="E351"/>
      <c r="F351"/>
    </row>
    <row r="352" spans="1:6" ht="16" customHeight="1" x14ac:dyDescent="0.25">
      <c r="A352"/>
      <c r="B352"/>
      <c r="C352"/>
      <c r="D352"/>
      <c r="E352"/>
      <c r="F352"/>
    </row>
    <row r="353" spans="1:6" ht="16" customHeight="1" x14ac:dyDescent="0.25">
      <c r="A353"/>
      <c r="B353"/>
      <c r="C353"/>
      <c r="D353"/>
      <c r="E353"/>
      <c r="F353"/>
    </row>
    <row r="354" spans="1:6" ht="16" customHeight="1" x14ac:dyDescent="0.25">
      <c r="A354"/>
      <c r="B354"/>
      <c r="C354"/>
      <c r="D354"/>
      <c r="E354"/>
      <c r="F354"/>
    </row>
    <row r="355" spans="1:6" ht="16" customHeight="1" x14ac:dyDescent="0.25">
      <c r="A355"/>
      <c r="B355"/>
      <c r="C355"/>
      <c r="D355"/>
      <c r="E355"/>
      <c r="F355"/>
    </row>
    <row r="356" spans="1:6" ht="16" customHeight="1" x14ac:dyDescent="0.25">
      <c r="A356"/>
      <c r="B356"/>
      <c r="C356"/>
      <c r="D356"/>
      <c r="E356"/>
      <c r="F356"/>
    </row>
    <row r="357" spans="1:6" ht="16" customHeight="1" x14ac:dyDescent="0.25">
      <c r="A357"/>
      <c r="B357"/>
      <c r="C357"/>
      <c r="D357"/>
      <c r="E357"/>
      <c r="F357"/>
    </row>
    <row r="358" spans="1:6" ht="16" customHeight="1" x14ac:dyDescent="0.25">
      <c r="A358"/>
      <c r="B358"/>
      <c r="C358"/>
      <c r="D358"/>
      <c r="E358"/>
      <c r="F358"/>
    </row>
    <row r="359" spans="1:6" ht="16" customHeight="1" x14ac:dyDescent="0.25">
      <c r="A359"/>
      <c r="B359"/>
      <c r="C359"/>
      <c r="D359"/>
      <c r="E359"/>
      <c r="F359"/>
    </row>
    <row r="360" spans="1:6" ht="16" customHeight="1" x14ac:dyDescent="0.25">
      <c r="A360"/>
      <c r="B360"/>
      <c r="C360"/>
      <c r="D360"/>
      <c r="E360"/>
      <c r="F360"/>
    </row>
    <row r="361" spans="1:6" ht="16" customHeight="1" x14ac:dyDescent="0.25">
      <c r="A361"/>
      <c r="B361"/>
      <c r="C361"/>
      <c r="D361"/>
      <c r="E361"/>
      <c r="F361"/>
    </row>
    <row r="362" spans="1:6" ht="16" customHeight="1" x14ac:dyDescent="0.25">
      <c r="A362"/>
      <c r="B362"/>
      <c r="C362"/>
      <c r="D362"/>
      <c r="E362"/>
      <c r="F362"/>
    </row>
    <row r="363" spans="1:6" ht="16" customHeight="1" x14ac:dyDescent="0.25">
      <c r="A363"/>
      <c r="B363"/>
      <c r="C363"/>
      <c r="D363"/>
      <c r="E363"/>
      <c r="F363"/>
    </row>
    <row r="364" spans="1:6" ht="16" customHeight="1" x14ac:dyDescent="0.25">
      <c r="A364"/>
      <c r="B364"/>
      <c r="C364"/>
      <c r="D364"/>
      <c r="E364"/>
      <c r="F364"/>
    </row>
    <row r="365" spans="1:6" ht="16" customHeight="1" x14ac:dyDescent="0.25">
      <c r="A365"/>
      <c r="B365"/>
      <c r="C365"/>
      <c r="D365"/>
      <c r="E365"/>
      <c r="F365"/>
    </row>
    <row r="366" spans="1:6" ht="16" customHeight="1" x14ac:dyDescent="0.25">
      <c r="A366"/>
      <c r="B366"/>
      <c r="C366"/>
      <c r="D366"/>
      <c r="E366"/>
      <c r="F366"/>
    </row>
    <row r="367" spans="1:6" ht="16" customHeight="1" x14ac:dyDescent="0.25">
      <c r="A367"/>
      <c r="B367"/>
      <c r="C367"/>
      <c r="D367"/>
      <c r="E367"/>
      <c r="F367"/>
    </row>
    <row r="368" spans="1:6" ht="16" customHeight="1" x14ac:dyDescent="0.25">
      <c r="A368"/>
      <c r="B368"/>
      <c r="C368"/>
      <c r="D368"/>
      <c r="E368"/>
      <c r="F368"/>
    </row>
    <row r="369" spans="1:6" ht="16" customHeight="1" x14ac:dyDescent="0.25">
      <c r="A369"/>
      <c r="B369"/>
      <c r="C369"/>
      <c r="D369"/>
      <c r="E369"/>
      <c r="F369"/>
    </row>
    <row r="370" spans="1:6" ht="16" customHeight="1" x14ac:dyDescent="0.25">
      <c r="A370"/>
      <c r="B370"/>
      <c r="C370"/>
      <c r="D370"/>
      <c r="E370"/>
      <c r="F370"/>
    </row>
    <row r="371" spans="1:6" ht="16" customHeight="1" x14ac:dyDescent="0.25">
      <c r="A371"/>
      <c r="B371"/>
      <c r="C371"/>
      <c r="D371"/>
      <c r="E371"/>
      <c r="F371"/>
    </row>
    <row r="372" spans="1:6" ht="16" customHeight="1" x14ac:dyDescent="0.25">
      <c r="A372"/>
      <c r="B372"/>
      <c r="C372"/>
      <c r="D372"/>
      <c r="E372"/>
      <c r="F372"/>
    </row>
    <row r="373" spans="1:6" ht="16" customHeight="1" x14ac:dyDescent="0.25">
      <c r="A373"/>
      <c r="B373"/>
      <c r="C373"/>
      <c r="D373"/>
      <c r="E373"/>
      <c r="F373"/>
    </row>
    <row r="374" spans="1:6" ht="16" customHeight="1" x14ac:dyDescent="0.25">
      <c r="A374"/>
      <c r="B374"/>
      <c r="C374"/>
      <c r="D374"/>
      <c r="E374"/>
      <c r="F374"/>
    </row>
    <row r="375" spans="1:6" ht="16" customHeight="1" x14ac:dyDescent="0.25">
      <c r="A375"/>
      <c r="B375"/>
      <c r="C375"/>
      <c r="D375"/>
      <c r="E375"/>
      <c r="F375"/>
    </row>
    <row r="376" spans="1:6" ht="16" customHeight="1" x14ac:dyDescent="0.25">
      <c r="A376"/>
      <c r="B376"/>
      <c r="C376"/>
      <c r="D376"/>
      <c r="E376"/>
      <c r="F376"/>
    </row>
    <row r="377" spans="1:6" ht="16" customHeight="1" x14ac:dyDescent="0.25">
      <c r="A377"/>
      <c r="B377"/>
      <c r="C377"/>
      <c r="D377"/>
      <c r="E377"/>
      <c r="F377"/>
    </row>
    <row r="378" spans="1:6" ht="16" customHeight="1" x14ac:dyDescent="0.25">
      <c r="A378"/>
      <c r="B378"/>
      <c r="C378"/>
      <c r="D378"/>
      <c r="E378"/>
      <c r="F378"/>
    </row>
    <row r="379" spans="1:6" ht="16" customHeight="1" x14ac:dyDescent="0.25">
      <c r="A379"/>
      <c r="B379"/>
      <c r="C379"/>
      <c r="D379"/>
      <c r="E379"/>
      <c r="F379"/>
    </row>
    <row r="380" spans="1:6" ht="16" customHeight="1" x14ac:dyDescent="0.25">
      <c r="A380"/>
      <c r="B380"/>
      <c r="C380"/>
      <c r="D380"/>
      <c r="E380"/>
      <c r="F380"/>
    </row>
    <row r="381" spans="1:6" ht="16" customHeight="1" x14ac:dyDescent="0.25">
      <c r="A381"/>
      <c r="B381"/>
      <c r="C381"/>
      <c r="D381"/>
      <c r="E381"/>
      <c r="F381"/>
    </row>
    <row r="382" spans="1:6" ht="16" customHeight="1" x14ac:dyDescent="0.25">
      <c r="A382"/>
      <c r="B382"/>
      <c r="C382"/>
      <c r="D382"/>
      <c r="E382"/>
      <c r="F382"/>
    </row>
    <row r="383" spans="1:6" ht="16" customHeight="1" x14ac:dyDescent="0.25">
      <c r="A383"/>
      <c r="B383"/>
      <c r="C383"/>
      <c r="D383"/>
      <c r="E383"/>
      <c r="F383"/>
    </row>
    <row r="384" spans="1:6" ht="16" customHeight="1" x14ac:dyDescent="0.25">
      <c r="A384"/>
      <c r="B384"/>
      <c r="C384"/>
      <c r="D384"/>
      <c r="E384"/>
      <c r="F384"/>
    </row>
    <row r="385" spans="1:6" ht="16" customHeight="1" x14ac:dyDescent="0.25">
      <c r="A385"/>
      <c r="B385"/>
      <c r="C385"/>
      <c r="D385"/>
      <c r="E385"/>
      <c r="F385"/>
    </row>
    <row r="386" spans="1:6" ht="16" customHeight="1" x14ac:dyDescent="0.25">
      <c r="A386"/>
      <c r="B386"/>
      <c r="C386"/>
      <c r="D386"/>
      <c r="E386"/>
      <c r="F386"/>
    </row>
    <row r="387" spans="1:6" ht="16" customHeight="1" x14ac:dyDescent="0.25">
      <c r="A387"/>
      <c r="B387"/>
      <c r="C387"/>
      <c r="D387"/>
      <c r="E387"/>
      <c r="F387"/>
    </row>
    <row r="388" spans="1:6" ht="16" customHeight="1" x14ac:dyDescent="0.25">
      <c r="A388"/>
      <c r="B388"/>
      <c r="C388"/>
      <c r="D388"/>
      <c r="E388"/>
      <c r="F388"/>
    </row>
    <row r="389" spans="1:6" ht="16" customHeight="1" x14ac:dyDescent="0.25">
      <c r="A389"/>
      <c r="B389"/>
      <c r="C389"/>
      <c r="D389"/>
      <c r="E389"/>
      <c r="F389"/>
    </row>
    <row r="390" spans="1:6" ht="16" customHeight="1" x14ac:dyDescent="0.25">
      <c r="A390"/>
      <c r="B390"/>
      <c r="C390"/>
      <c r="D390"/>
      <c r="E390"/>
      <c r="F390"/>
    </row>
    <row r="391" spans="1:6" ht="16" customHeight="1" x14ac:dyDescent="0.25">
      <c r="A391"/>
      <c r="B391"/>
      <c r="C391"/>
      <c r="D391"/>
      <c r="E391"/>
      <c r="F391"/>
    </row>
    <row r="392" spans="1:6" ht="16" customHeight="1" x14ac:dyDescent="0.25">
      <c r="A392"/>
      <c r="B392"/>
      <c r="C392"/>
      <c r="D392"/>
      <c r="E392"/>
      <c r="F392"/>
    </row>
    <row r="393" spans="1:6" ht="16" customHeight="1" x14ac:dyDescent="0.25">
      <c r="A393"/>
      <c r="B393"/>
      <c r="C393"/>
      <c r="D393"/>
      <c r="E393"/>
      <c r="F393"/>
    </row>
    <row r="394" spans="1:6" ht="16" customHeight="1" x14ac:dyDescent="0.25">
      <c r="A394"/>
      <c r="B394"/>
      <c r="C394"/>
      <c r="D394"/>
      <c r="E394"/>
      <c r="F394"/>
    </row>
    <row r="395" spans="1:6" ht="16" customHeight="1" x14ac:dyDescent="0.25">
      <c r="A395"/>
      <c r="B395"/>
      <c r="C395"/>
      <c r="D395"/>
      <c r="E395"/>
      <c r="F395"/>
    </row>
    <row r="396" spans="1:6" ht="16" customHeight="1" x14ac:dyDescent="0.25">
      <c r="A396"/>
      <c r="B396"/>
      <c r="C396"/>
      <c r="D396"/>
      <c r="E396"/>
      <c r="F396"/>
    </row>
    <row r="397" spans="1:6" ht="16" customHeight="1" x14ac:dyDescent="0.25">
      <c r="A397"/>
      <c r="B397"/>
      <c r="C397"/>
      <c r="D397"/>
      <c r="E397"/>
      <c r="F397"/>
    </row>
    <row r="398" spans="1:6" ht="16" customHeight="1" x14ac:dyDescent="0.25">
      <c r="A398"/>
      <c r="B398"/>
      <c r="C398"/>
      <c r="D398"/>
      <c r="E398"/>
      <c r="F398"/>
    </row>
    <row r="399" spans="1:6" ht="16" customHeight="1" x14ac:dyDescent="0.25">
      <c r="A399"/>
      <c r="B399"/>
      <c r="C399"/>
      <c r="D399"/>
      <c r="E399"/>
      <c r="F399"/>
    </row>
    <row r="400" spans="1:6" ht="16" customHeight="1" x14ac:dyDescent="0.25">
      <c r="A400"/>
      <c r="B400"/>
      <c r="C400"/>
      <c r="D400"/>
      <c r="E400"/>
      <c r="F400"/>
    </row>
    <row r="401" spans="1:6" ht="16" customHeight="1" x14ac:dyDescent="0.25">
      <c r="A401"/>
      <c r="B401"/>
      <c r="C401"/>
      <c r="D401"/>
      <c r="E401"/>
      <c r="F401"/>
    </row>
    <row r="402" spans="1:6" ht="16" customHeight="1" x14ac:dyDescent="0.25">
      <c r="A402"/>
      <c r="B402"/>
      <c r="C402"/>
      <c r="D402"/>
      <c r="E402"/>
      <c r="F402"/>
    </row>
    <row r="403" spans="1:6" ht="16" customHeight="1" x14ac:dyDescent="0.25">
      <c r="A403"/>
      <c r="B403"/>
      <c r="C403"/>
      <c r="D403"/>
      <c r="E403"/>
      <c r="F403"/>
    </row>
    <row r="404" spans="1:6" ht="16" customHeight="1" x14ac:dyDescent="0.25">
      <c r="A404"/>
      <c r="B404"/>
      <c r="C404"/>
      <c r="D404"/>
      <c r="E404"/>
      <c r="F404"/>
    </row>
    <row r="405" spans="1:6" ht="16" customHeight="1" x14ac:dyDescent="0.25">
      <c r="A405"/>
      <c r="B405"/>
      <c r="C405"/>
      <c r="D405"/>
      <c r="E405"/>
      <c r="F405"/>
    </row>
    <row r="406" spans="1:6" ht="16" customHeight="1" x14ac:dyDescent="0.25">
      <c r="A406"/>
      <c r="B406"/>
      <c r="C406"/>
      <c r="D406"/>
      <c r="E406"/>
      <c r="F406"/>
    </row>
    <row r="407" spans="1:6" ht="16" customHeight="1" x14ac:dyDescent="0.25">
      <c r="A407"/>
      <c r="B407"/>
      <c r="C407"/>
      <c r="D407"/>
      <c r="E407"/>
      <c r="F407"/>
    </row>
    <row r="408" spans="1:6" ht="16" customHeight="1" x14ac:dyDescent="0.25">
      <c r="A408"/>
      <c r="B408"/>
      <c r="C408"/>
      <c r="D408"/>
      <c r="E408"/>
      <c r="F408"/>
    </row>
    <row r="409" spans="1:6" ht="16" customHeight="1" x14ac:dyDescent="0.25">
      <c r="A409"/>
      <c r="B409"/>
      <c r="C409"/>
      <c r="D409"/>
      <c r="E409"/>
      <c r="F409"/>
    </row>
    <row r="410" spans="1:6" ht="16" customHeight="1" x14ac:dyDescent="0.25">
      <c r="A410"/>
      <c r="B410"/>
      <c r="C410"/>
      <c r="D410"/>
      <c r="E410"/>
      <c r="F410"/>
    </row>
    <row r="411" spans="1:6" ht="16" customHeight="1" x14ac:dyDescent="0.25">
      <c r="A411"/>
      <c r="B411"/>
      <c r="C411"/>
      <c r="D411"/>
      <c r="E411"/>
      <c r="F411"/>
    </row>
    <row r="412" spans="1:6" ht="16" customHeight="1" x14ac:dyDescent="0.25">
      <c r="A412"/>
      <c r="B412"/>
      <c r="C412"/>
      <c r="D412"/>
      <c r="E412"/>
      <c r="F412"/>
    </row>
    <row r="413" spans="1:6" ht="16" customHeight="1" x14ac:dyDescent="0.25">
      <c r="A413"/>
      <c r="B413"/>
      <c r="C413"/>
      <c r="D413"/>
      <c r="E413"/>
      <c r="F413"/>
    </row>
    <row r="414" spans="1:6" ht="16" customHeight="1" x14ac:dyDescent="0.25">
      <c r="A414"/>
      <c r="B414"/>
      <c r="C414"/>
      <c r="D414"/>
      <c r="E414"/>
      <c r="F414"/>
    </row>
    <row r="415" spans="1:6" ht="16" customHeight="1" x14ac:dyDescent="0.25">
      <c r="A415"/>
      <c r="B415"/>
      <c r="C415"/>
      <c r="D415"/>
      <c r="E415"/>
      <c r="F415"/>
    </row>
    <row r="416" spans="1:6" ht="16" customHeight="1" x14ac:dyDescent="0.25">
      <c r="A416"/>
      <c r="B416"/>
      <c r="C416"/>
      <c r="D416"/>
      <c r="E416"/>
      <c r="F416"/>
    </row>
    <row r="417" spans="1:6" ht="16" customHeight="1" x14ac:dyDescent="0.25">
      <c r="A417"/>
      <c r="B417"/>
      <c r="C417"/>
      <c r="D417"/>
      <c r="E417"/>
      <c r="F417"/>
    </row>
    <row r="418" spans="1:6" ht="16" customHeight="1" x14ac:dyDescent="0.25">
      <c r="A418"/>
      <c r="B418"/>
      <c r="C418"/>
      <c r="D418"/>
      <c r="E418"/>
      <c r="F418"/>
    </row>
    <row r="419" spans="1:6" ht="16" customHeight="1" x14ac:dyDescent="0.25">
      <c r="A419"/>
      <c r="B419"/>
      <c r="C419"/>
      <c r="D419"/>
      <c r="E419"/>
      <c r="F419"/>
    </row>
    <row r="420" spans="1:6" ht="16" customHeight="1" x14ac:dyDescent="0.25">
      <c r="A420"/>
      <c r="B420"/>
      <c r="C420"/>
      <c r="D420"/>
      <c r="E420"/>
      <c r="F420"/>
    </row>
    <row r="421" spans="1:6" ht="16" customHeight="1" x14ac:dyDescent="0.25">
      <c r="A421"/>
      <c r="B421"/>
      <c r="C421"/>
      <c r="D421"/>
      <c r="E421"/>
      <c r="F421"/>
    </row>
    <row r="422" spans="1:6" ht="16" customHeight="1" x14ac:dyDescent="0.25">
      <c r="A422"/>
      <c r="B422"/>
      <c r="C422"/>
      <c r="D422"/>
      <c r="E422"/>
      <c r="F422"/>
    </row>
    <row r="423" spans="1:6" ht="16" customHeight="1" x14ac:dyDescent="0.25">
      <c r="A423"/>
      <c r="B423"/>
      <c r="C423"/>
      <c r="D423"/>
      <c r="E423"/>
      <c r="F423"/>
    </row>
    <row r="424" spans="1:6" ht="16" customHeight="1" x14ac:dyDescent="0.25">
      <c r="A424"/>
      <c r="B424"/>
      <c r="C424"/>
      <c r="D424"/>
      <c r="E424"/>
      <c r="F424"/>
    </row>
    <row r="425" spans="1:6" ht="16" customHeight="1" x14ac:dyDescent="0.25">
      <c r="A425"/>
      <c r="B425"/>
      <c r="C425"/>
      <c r="D425"/>
      <c r="E425"/>
      <c r="F425"/>
    </row>
    <row r="426" spans="1:6" ht="16" customHeight="1" x14ac:dyDescent="0.25">
      <c r="A426"/>
      <c r="B426"/>
      <c r="C426"/>
      <c r="D426"/>
      <c r="E426"/>
      <c r="F426"/>
    </row>
    <row r="427" spans="1:6" ht="16" customHeight="1" x14ac:dyDescent="0.25">
      <c r="A427"/>
      <c r="B427"/>
      <c r="C427"/>
      <c r="D427"/>
      <c r="E427"/>
      <c r="F427"/>
    </row>
    <row r="428" spans="1:6" ht="16" customHeight="1" x14ac:dyDescent="0.25">
      <c r="A428"/>
      <c r="B428"/>
      <c r="C428"/>
      <c r="D428"/>
      <c r="E428"/>
      <c r="F428"/>
    </row>
    <row r="429" spans="1:6" ht="16" customHeight="1" x14ac:dyDescent="0.25">
      <c r="A429"/>
      <c r="B429"/>
      <c r="C429"/>
      <c r="D429"/>
      <c r="E429"/>
      <c r="F429"/>
    </row>
    <row r="430" spans="1:6" ht="16" customHeight="1" x14ac:dyDescent="0.25">
      <c r="A430"/>
      <c r="B430"/>
      <c r="C430"/>
      <c r="D430"/>
      <c r="E430"/>
      <c r="F430"/>
    </row>
    <row r="431" spans="1:6" ht="16" customHeight="1" x14ac:dyDescent="0.25">
      <c r="A431"/>
      <c r="B431"/>
      <c r="C431"/>
      <c r="D431"/>
      <c r="E431"/>
      <c r="F431"/>
    </row>
    <row r="432" spans="1:6" ht="16" customHeight="1" x14ac:dyDescent="0.25">
      <c r="A432"/>
      <c r="B432"/>
      <c r="C432"/>
      <c r="D432"/>
      <c r="E432"/>
      <c r="F432"/>
    </row>
    <row r="433" spans="1:6" ht="16" customHeight="1" x14ac:dyDescent="0.25">
      <c r="A433"/>
      <c r="B433"/>
      <c r="C433"/>
      <c r="D433"/>
      <c r="E433"/>
      <c r="F433"/>
    </row>
    <row r="434" spans="1:6" ht="16" customHeight="1" x14ac:dyDescent="0.25">
      <c r="A434"/>
      <c r="B434"/>
      <c r="C434"/>
      <c r="D434"/>
      <c r="E434"/>
      <c r="F434"/>
    </row>
    <row r="435" spans="1:6" ht="16" customHeight="1" x14ac:dyDescent="0.25">
      <c r="A435"/>
      <c r="B435"/>
      <c r="C435"/>
      <c r="D435"/>
      <c r="E435"/>
      <c r="F435"/>
    </row>
    <row r="436" spans="1:6" ht="16" customHeight="1" x14ac:dyDescent="0.25">
      <c r="A436"/>
      <c r="B436"/>
      <c r="C436"/>
      <c r="D436"/>
      <c r="E436"/>
      <c r="F436"/>
    </row>
    <row r="437" spans="1:6" ht="16" customHeight="1" x14ac:dyDescent="0.25">
      <c r="A437"/>
      <c r="B437"/>
      <c r="C437"/>
      <c r="D437"/>
      <c r="E437"/>
      <c r="F437"/>
    </row>
    <row r="438" spans="1:6" ht="16" customHeight="1" x14ac:dyDescent="0.25">
      <c r="A438"/>
      <c r="B438"/>
      <c r="C438"/>
      <c r="D438"/>
      <c r="E438"/>
      <c r="F438"/>
    </row>
    <row r="439" spans="1:6" ht="16" customHeight="1" x14ac:dyDescent="0.25">
      <c r="A439"/>
      <c r="B439"/>
      <c r="C439"/>
      <c r="D439"/>
      <c r="E439"/>
      <c r="F439"/>
    </row>
    <row r="440" spans="1:6" ht="16" customHeight="1" x14ac:dyDescent="0.25">
      <c r="A440"/>
      <c r="B440"/>
      <c r="C440"/>
      <c r="D440"/>
      <c r="E440"/>
      <c r="F440"/>
    </row>
    <row r="441" spans="1:6" ht="16" customHeight="1" x14ac:dyDescent="0.25">
      <c r="A441"/>
      <c r="B441"/>
      <c r="C441"/>
      <c r="D441"/>
      <c r="E441"/>
      <c r="F441"/>
    </row>
    <row r="442" spans="1:6" ht="16" customHeight="1" x14ac:dyDescent="0.25">
      <c r="A442"/>
      <c r="B442"/>
      <c r="C442"/>
      <c r="D442"/>
      <c r="E442"/>
      <c r="F442"/>
    </row>
    <row r="443" spans="1:6" ht="16" customHeight="1" x14ac:dyDescent="0.25">
      <c r="A443"/>
      <c r="B443"/>
      <c r="C443"/>
      <c r="D443"/>
      <c r="E443"/>
      <c r="F443"/>
    </row>
    <row r="444" spans="1:6" ht="16" customHeight="1" x14ac:dyDescent="0.25">
      <c r="A444"/>
      <c r="B444"/>
      <c r="C444"/>
      <c r="D444"/>
      <c r="E444"/>
      <c r="F444"/>
    </row>
    <row r="445" spans="1:6" ht="16" customHeight="1" x14ac:dyDescent="0.25">
      <c r="A445"/>
      <c r="B445"/>
      <c r="C445"/>
      <c r="D445"/>
      <c r="E445"/>
      <c r="F445"/>
    </row>
    <row r="446" spans="1:6" ht="16" customHeight="1" x14ac:dyDescent="0.25">
      <c r="A446"/>
      <c r="B446"/>
      <c r="C446"/>
      <c r="D446"/>
      <c r="E446"/>
      <c r="F446"/>
    </row>
    <row r="447" spans="1:6" ht="16" customHeight="1" x14ac:dyDescent="0.25">
      <c r="A447"/>
      <c r="B447"/>
      <c r="C447"/>
      <c r="D447"/>
      <c r="E447"/>
      <c r="F447"/>
    </row>
    <row r="448" spans="1:6" ht="16" customHeight="1" x14ac:dyDescent="0.25">
      <c r="A448"/>
      <c r="B448"/>
      <c r="C448"/>
      <c r="D448"/>
      <c r="E448"/>
      <c r="F448"/>
    </row>
    <row r="449" spans="1:6" ht="16" customHeight="1" x14ac:dyDescent="0.25">
      <c r="A449"/>
      <c r="B449"/>
      <c r="C449"/>
      <c r="D449"/>
      <c r="E449"/>
      <c r="F449"/>
    </row>
    <row r="450" spans="1:6" ht="16" customHeight="1" x14ac:dyDescent="0.25">
      <c r="A450"/>
      <c r="B450"/>
      <c r="C450"/>
      <c r="D450"/>
      <c r="E450"/>
      <c r="F450"/>
    </row>
    <row r="451" spans="1:6" ht="16" customHeight="1" x14ac:dyDescent="0.25">
      <c r="A451"/>
      <c r="B451"/>
      <c r="C451"/>
      <c r="D451"/>
      <c r="E451"/>
      <c r="F451"/>
    </row>
    <row r="452" spans="1:6" ht="16" customHeight="1" x14ac:dyDescent="0.25">
      <c r="A452"/>
      <c r="B452"/>
      <c r="C452"/>
      <c r="D452"/>
      <c r="E452"/>
      <c r="F452"/>
    </row>
    <row r="453" spans="1:6" ht="16" customHeight="1" x14ac:dyDescent="0.25">
      <c r="A453"/>
      <c r="B453"/>
      <c r="C453"/>
      <c r="D453"/>
      <c r="E453"/>
      <c r="F453"/>
    </row>
    <row r="454" spans="1:6" ht="16" customHeight="1" x14ac:dyDescent="0.25">
      <c r="A454"/>
      <c r="B454"/>
      <c r="C454"/>
      <c r="D454"/>
      <c r="E454"/>
      <c r="F454"/>
    </row>
    <row r="455" spans="1:6" ht="16" customHeight="1" x14ac:dyDescent="0.25">
      <c r="A455"/>
      <c r="B455"/>
      <c r="C455"/>
      <c r="D455"/>
      <c r="E455"/>
      <c r="F455"/>
    </row>
    <row r="456" spans="1:6" ht="16" customHeight="1" x14ac:dyDescent="0.25">
      <c r="A456"/>
      <c r="B456"/>
      <c r="C456"/>
      <c r="D456"/>
      <c r="E456"/>
      <c r="F456"/>
    </row>
    <row r="457" spans="1:6" ht="16" customHeight="1" x14ac:dyDescent="0.25">
      <c r="A457"/>
      <c r="B457"/>
      <c r="C457"/>
      <c r="D457"/>
      <c r="E457"/>
      <c r="F457"/>
    </row>
    <row r="458" spans="1:6" ht="16" customHeight="1" x14ac:dyDescent="0.25">
      <c r="A458"/>
      <c r="B458"/>
      <c r="C458"/>
      <c r="D458"/>
      <c r="E458"/>
      <c r="F458"/>
    </row>
    <row r="459" spans="1:6" ht="16" customHeight="1" x14ac:dyDescent="0.25">
      <c r="A459"/>
      <c r="B459"/>
      <c r="C459"/>
      <c r="D459"/>
      <c r="E459"/>
      <c r="F459"/>
    </row>
    <row r="460" spans="1:6" ht="16" customHeight="1" x14ac:dyDescent="0.25">
      <c r="A460"/>
      <c r="B460"/>
      <c r="C460"/>
      <c r="D460"/>
      <c r="E460"/>
      <c r="F460"/>
    </row>
    <row r="461" spans="1:6" ht="16" customHeight="1" x14ac:dyDescent="0.25">
      <c r="A461"/>
      <c r="B461"/>
      <c r="C461"/>
      <c r="D461"/>
      <c r="E461"/>
      <c r="F461"/>
    </row>
    <row r="462" spans="1:6" ht="16" customHeight="1" x14ac:dyDescent="0.25">
      <c r="A462"/>
      <c r="B462"/>
      <c r="C462"/>
      <c r="D462"/>
      <c r="E462"/>
      <c r="F462"/>
    </row>
    <row r="463" spans="1:6" ht="16" customHeight="1" x14ac:dyDescent="0.25">
      <c r="A463"/>
      <c r="B463"/>
      <c r="C463"/>
      <c r="D463"/>
      <c r="E463"/>
      <c r="F463"/>
    </row>
    <row r="464" spans="1:6" ht="16" customHeight="1" x14ac:dyDescent="0.25">
      <c r="A464"/>
      <c r="B464"/>
      <c r="C464"/>
      <c r="D464"/>
      <c r="E464"/>
      <c r="F464"/>
    </row>
    <row r="465" spans="1:6" ht="16" customHeight="1" x14ac:dyDescent="0.25">
      <c r="A465"/>
      <c r="B465"/>
      <c r="C465"/>
      <c r="D465"/>
      <c r="E465"/>
      <c r="F465"/>
    </row>
    <row r="466" spans="1:6" ht="16" customHeight="1" x14ac:dyDescent="0.25">
      <c r="A466"/>
      <c r="B466"/>
      <c r="C466"/>
      <c r="D466"/>
      <c r="E466"/>
      <c r="F466"/>
    </row>
    <row r="467" spans="1:6" ht="16" customHeight="1" x14ac:dyDescent="0.25">
      <c r="A467"/>
      <c r="B467"/>
      <c r="C467"/>
      <c r="D467"/>
      <c r="E467"/>
      <c r="F467"/>
    </row>
    <row r="468" spans="1:6" ht="16" customHeight="1" x14ac:dyDescent="0.25">
      <c r="A468"/>
      <c r="B468"/>
      <c r="C468"/>
      <c r="D468"/>
      <c r="E468"/>
      <c r="F468"/>
    </row>
    <row r="469" spans="1:6" ht="16" customHeight="1" x14ac:dyDescent="0.25">
      <c r="A469"/>
      <c r="B469"/>
      <c r="C469"/>
      <c r="D469"/>
      <c r="E469"/>
      <c r="F469"/>
    </row>
    <row r="470" spans="1:6" ht="16" customHeight="1" x14ac:dyDescent="0.25">
      <c r="A470"/>
      <c r="B470"/>
      <c r="C470"/>
      <c r="D470"/>
      <c r="E470"/>
      <c r="F470"/>
    </row>
    <row r="471" spans="1:6" ht="16" customHeight="1" x14ac:dyDescent="0.25">
      <c r="A471"/>
      <c r="B471"/>
      <c r="C471"/>
      <c r="D471"/>
      <c r="E471"/>
      <c r="F471"/>
    </row>
    <row r="472" spans="1:6" ht="16" customHeight="1" x14ac:dyDescent="0.25">
      <c r="A472"/>
      <c r="B472"/>
      <c r="C472"/>
      <c r="D472"/>
      <c r="E472"/>
      <c r="F472"/>
    </row>
    <row r="473" spans="1:6" ht="16" customHeight="1" x14ac:dyDescent="0.25">
      <c r="A473"/>
      <c r="B473"/>
      <c r="C473"/>
      <c r="D473"/>
      <c r="E473"/>
      <c r="F473"/>
    </row>
    <row r="474" spans="1:6" ht="16" customHeight="1" x14ac:dyDescent="0.25">
      <c r="A474"/>
      <c r="B474"/>
      <c r="C474"/>
      <c r="D474"/>
      <c r="E474"/>
      <c r="F474"/>
    </row>
    <row r="475" spans="1:6" ht="16" customHeight="1" x14ac:dyDescent="0.25">
      <c r="A475"/>
      <c r="B475"/>
      <c r="C475"/>
      <c r="D475"/>
      <c r="E475"/>
      <c r="F475"/>
    </row>
    <row r="476" spans="1:6" ht="16" customHeight="1" x14ac:dyDescent="0.25">
      <c r="A476"/>
      <c r="B476"/>
      <c r="C476"/>
      <c r="D476"/>
      <c r="E476"/>
      <c r="F476"/>
    </row>
    <row r="477" spans="1:6" ht="16" customHeight="1" x14ac:dyDescent="0.25">
      <c r="A477"/>
      <c r="B477"/>
      <c r="C477"/>
      <c r="D477"/>
      <c r="E477"/>
      <c r="F477"/>
    </row>
    <row r="478" spans="1:6" ht="16" customHeight="1" x14ac:dyDescent="0.25">
      <c r="A478"/>
      <c r="B478"/>
      <c r="C478"/>
      <c r="D478"/>
      <c r="E478"/>
      <c r="F478"/>
    </row>
    <row r="479" spans="1:6" ht="16" customHeight="1" x14ac:dyDescent="0.25">
      <c r="A479"/>
      <c r="B479"/>
      <c r="C479"/>
      <c r="D479"/>
      <c r="E479"/>
      <c r="F479"/>
    </row>
    <row r="480" spans="1:6" ht="16" customHeight="1" x14ac:dyDescent="0.25">
      <c r="A480"/>
      <c r="B480"/>
      <c r="C480"/>
      <c r="D480"/>
      <c r="E480"/>
      <c r="F480"/>
    </row>
    <row r="481" spans="1:6" ht="16" customHeight="1" x14ac:dyDescent="0.25">
      <c r="A481"/>
      <c r="B481"/>
      <c r="C481"/>
      <c r="D481"/>
      <c r="E481"/>
      <c r="F481"/>
    </row>
    <row r="482" spans="1:6" ht="16" customHeight="1" x14ac:dyDescent="0.25">
      <c r="A482"/>
      <c r="B482"/>
      <c r="C482"/>
      <c r="D482"/>
      <c r="E482"/>
      <c r="F482"/>
    </row>
    <row r="483" spans="1:6" ht="16" customHeight="1" x14ac:dyDescent="0.25">
      <c r="A483"/>
      <c r="B483"/>
      <c r="C483"/>
      <c r="D483"/>
      <c r="E483"/>
      <c r="F483"/>
    </row>
    <row r="484" spans="1:6" ht="16" customHeight="1" x14ac:dyDescent="0.25">
      <c r="A484"/>
      <c r="B484"/>
      <c r="C484"/>
      <c r="D484"/>
      <c r="E484"/>
      <c r="F484"/>
    </row>
    <row r="485" spans="1:6" ht="16" customHeight="1" x14ac:dyDescent="0.25">
      <c r="A485"/>
      <c r="B485"/>
      <c r="C485"/>
      <c r="D485"/>
      <c r="E485"/>
      <c r="F485"/>
    </row>
    <row r="486" spans="1:6" ht="16" customHeight="1" x14ac:dyDescent="0.25">
      <c r="A486"/>
      <c r="B486"/>
      <c r="C486"/>
      <c r="D486"/>
      <c r="E486"/>
      <c r="F486"/>
    </row>
    <row r="487" spans="1:6" ht="16" customHeight="1" x14ac:dyDescent="0.25">
      <c r="A487"/>
      <c r="B487"/>
      <c r="C487"/>
      <c r="D487"/>
      <c r="E487"/>
      <c r="F487"/>
    </row>
    <row r="488" spans="1:6" ht="16" customHeight="1" x14ac:dyDescent="0.25">
      <c r="A488"/>
      <c r="B488"/>
      <c r="C488"/>
      <c r="D488"/>
      <c r="E488"/>
      <c r="F488"/>
    </row>
    <row r="489" spans="1:6" ht="16" customHeight="1" x14ac:dyDescent="0.25">
      <c r="A489"/>
      <c r="B489"/>
      <c r="C489"/>
      <c r="D489"/>
      <c r="E489"/>
      <c r="F489"/>
    </row>
    <row r="490" spans="1:6" ht="16" customHeight="1" x14ac:dyDescent="0.25">
      <c r="A490"/>
      <c r="B490"/>
      <c r="C490"/>
      <c r="D490"/>
      <c r="E490"/>
      <c r="F490"/>
    </row>
    <row r="491" spans="1:6" ht="16" customHeight="1" x14ac:dyDescent="0.25">
      <c r="A491"/>
      <c r="B491"/>
      <c r="C491"/>
      <c r="D491"/>
      <c r="E491"/>
      <c r="F491"/>
    </row>
    <row r="492" spans="1:6" ht="16" customHeight="1" x14ac:dyDescent="0.25">
      <c r="A492"/>
      <c r="B492"/>
      <c r="C492"/>
      <c r="D492"/>
      <c r="E492"/>
      <c r="F492"/>
    </row>
    <row r="493" spans="1:6" ht="16" customHeight="1" x14ac:dyDescent="0.25">
      <c r="A493"/>
      <c r="B493"/>
      <c r="C493"/>
      <c r="D493"/>
      <c r="E493"/>
      <c r="F493"/>
    </row>
    <row r="494" spans="1:6" ht="16" customHeight="1" x14ac:dyDescent="0.25">
      <c r="A494"/>
      <c r="B494"/>
      <c r="C494"/>
      <c r="D494"/>
      <c r="E494"/>
      <c r="F494"/>
    </row>
    <row r="495" spans="1:6" ht="16" customHeight="1" x14ac:dyDescent="0.25">
      <c r="A495"/>
      <c r="B495"/>
      <c r="C495"/>
      <c r="D495"/>
      <c r="E495"/>
      <c r="F495"/>
    </row>
    <row r="496" spans="1:6" ht="16" customHeight="1" x14ac:dyDescent="0.25">
      <c r="A496"/>
      <c r="B496"/>
      <c r="C496"/>
      <c r="D496"/>
      <c r="E496"/>
      <c r="F496"/>
    </row>
    <row r="497" spans="1:6" ht="16" customHeight="1" x14ac:dyDescent="0.25">
      <c r="A497"/>
      <c r="B497"/>
      <c r="C497"/>
      <c r="D497"/>
      <c r="E497"/>
      <c r="F497"/>
    </row>
    <row r="498" spans="1:6" ht="16" customHeight="1" x14ac:dyDescent="0.25">
      <c r="A498"/>
      <c r="B498"/>
      <c r="C498"/>
      <c r="D498"/>
      <c r="E498"/>
      <c r="F498"/>
    </row>
    <row r="499" spans="1:6" ht="16" customHeight="1" x14ac:dyDescent="0.25">
      <c r="A499"/>
      <c r="B499"/>
      <c r="C499"/>
      <c r="D499"/>
      <c r="E499"/>
      <c r="F499"/>
    </row>
    <row r="500" spans="1:6" ht="16" customHeight="1" x14ac:dyDescent="0.25">
      <c r="A500"/>
      <c r="B500"/>
      <c r="C500"/>
      <c r="D500"/>
      <c r="E500"/>
      <c r="F500"/>
    </row>
    <row r="501" spans="1:6" ht="16" customHeight="1" x14ac:dyDescent="0.25">
      <c r="A501"/>
      <c r="B501"/>
      <c r="C501"/>
      <c r="D501"/>
      <c r="E501"/>
      <c r="F501"/>
    </row>
    <row r="502" spans="1:6" ht="16" customHeight="1" x14ac:dyDescent="0.25">
      <c r="A502"/>
      <c r="B502"/>
      <c r="C502"/>
      <c r="D502"/>
      <c r="E502"/>
      <c r="F502"/>
    </row>
    <row r="503" spans="1:6" ht="16" customHeight="1" x14ac:dyDescent="0.25">
      <c r="A503"/>
      <c r="B503"/>
      <c r="C503"/>
      <c r="D503"/>
      <c r="E503"/>
      <c r="F503"/>
    </row>
    <row r="504" spans="1:6" ht="16" customHeight="1" x14ac:dyDescent="0.25">
      <c r="A504"/>
      <c r="B504"/>
      <c r="C504"/>
      <c r="D504"/>
      <c r="E504"/>
      <c r="F504"/>
    </row>
    <row r="505" spans="1:6" ht="16" customHeight="1" x14ac:dyDescent="0.25">
      <c r="A505"/>
      <c r="B505"/>
      <c r="C505"/>
      <c r="D505"/>
      <c r="E505"/>
      <c r="F505"/>
    </row>
    <row r="506" spans="1:6" ht="16" customHeight="1" x14ac:dyDescent="0.25">
      <c r="A506"/>
      <c r="B506"/>
      <c r="C506"/>
      <c r="D506"/>
      <c r="E506"/>
      <c r="F506"/>
    </row>
    <row r="507" spans="1:6" ht="16" customHeight="1" x14ac:dyDescent="0.25">
      <c r="A507"/>
      <c r="B507"/>
      <c r="C507"/>
      <c r="D507"/>
      <c r="E507"/>
      <c r="F507"/>
    </row>
    <row r="508" spans="1:6" ht="16" customHeight="1" x14ac:dyDescent="0.25">
      <c r="A508"/>
      <c r="B508"/>
      <c r="C508"/>
      <c r="D508"/>
      <c r="E508"/>
      <c r="F508"/>
    </row>
    <row r="509" spans="1:6" ht="16" customHeight="1" x14ac:dyDescent="0.25">
      <c r="A509"/>
      <c r="B509"/>
      <c r="C509"/>
      <c r="D509"/>
      <c r="E509"/>
      <c r="F509"/>
    </row>
    <row r="510" spans="1:6" ht="16" customHeight="1" x14ac:dyDescent="0.25">
      <c r="A510"/>
      <c r="B510"/>
      <c r="C510"/>
      <c r="D510"/>
      <c r="E510"/>
      <c r="F510"/>
    </row>
    <row r="511" spans="1:6" ht="16" customHeight="1" x14ac:dyDescent="0.25">
      <c r="A511"/>
      <c r="B511"/>
      <c r="C511"/>
      <c r="D511"/>
      <c r="E511"/>
      <c r="F511"/>
    </row>
    <row r="512" spans="1:6" ht="16" customHeight="1" x14ac:dyDescent="0.25">
      <c r="A512"/>
      <c r="B512"/>
      <c r="C512"/>
      <c r="D512"/>
      <c r="E512"/>
      <c r="F512"/>
    </row>
    <row r="513" spans="1:6" ht="16" customHeight="1" x14ac:dyDescent="0.25">
      <c r="A513"/>
      <c r="B513"/>
      <c r="C513"/>
      <c r="D513"/>
      <c r="E513"/>
      <c r="F513"/>
    </row>
    <row r="514" spans="1:6" ht="16" customHeight="1" x14ac:dyDescent="0.25">
      <c r="A514"/>
      <c r="B514"/>
      <c r="C514"/>
      <c r="D514"/>
      <c r="E514"/>
      <c r="F514"/>
    </row>
    <row r="515" spans="1:6" ht="16" customHeight="1" x14ac:dyDescent="0.25">
      <c r="A515"/>
      <c r="B515"/>
      <c r="C515"/>
      <c r="D515"/>
      <c r="E515"/>
      <c r="F515"/>
    </row>
    <row r="516" spans="1:6" ht="16" customHeight="1" x14ac:dyDescent="0.25">
      <c r="A516"/>
      <c r="B516"/>
      <c r="C516"/>
      <c r="D516"/>
      <c r="E516"/>
      <c r="F516"/>
    </row>
    <row r="517" spans="1:6" ht="16" customHeight="1" x14ac:dyDescent="0.25">
      <c r="A517"/>
      <c r="B517"/>
      <c r="C517"/>
      <c r="D517"/>
      <c r="E517"/>
      <c r="F517"/>
    </row>
    <row r="518" spans="1:6" ht="16" customHeight="1" x14ac:dyDescent="0.25">
      <c r="A518"/>
      <c r="B518"/>
      <c r="C518"/>
      <c r="D518"/>
      <c r="E518"/>
      <c r="F518"/>
    </row>
    <row r="519" spans="1:6" ht="16" customHeight="1" x14ac:dyDescent="0.25">
      <c r="A519"/>
      <c r="B519"/>
      <c r="C519"/>
      <c r="D519"/>
      <c r="E519"/>
      <c r="F519"/>
    </row>
    <row r="520" spans="1:6" ht="16" customHeight="1" x14ac:dyDescent="0.25">
      <c r="A520"/>
      <c r="B520"/>
      <c r="C520"/>
      <c r="D520"/>
      <c r="E520"/>
      <c r="F520"/>
    </row>
    <row r="521" spans="1:6" ht="16" customHeight="1" x14ac:dyDescent="0.25">
      <c r="A521"/>
      <c r="B521"/>
      <c r="C521"/>
      <c r="D521"/>
      <c r="E521"/>
      <c r="F521"/>
    </row>
    <row r="522" spans="1:6" ht="16" customHeight="1" x14ac:dyDescent="0.25">
      <c r="A522"/>
      <c r="B522"/>
      <c r="C522"/>
      <c r="D522"/>
      <c r="E522"/>
      <c r="F522"/>
    </row>
    <row r="523" spans="1:6" ht="16" customHeight="1" x14ac:dyDescent="0.25">
      <c r="A523"/>
      <c r="B523"/>
      <c r="C523"/>
      <c r="D523"/>
      <c r="E523"/>
      <c r="F523"/>
    </row>
    <row r="524" spans="1:6" ht="16" customHeight="1" x14ac:dyDescent="0.25">
      <c r="A524"/>
      <c r="B524"/>
      <c r="C524"/>
      <c r="D524"/>
      <c r="E524"/>
      <c r="F524"/>
    </row>
    <row r="525" spans="1:6" ht="16" customHeight="1" x14ac:dyDescent="0.25">
      <c r="A525"/>
      <c r="B525"/>
      <c r="C525"/>
      <c r="D525"/>
      <c r="E525"/>
      <c r="F525"/>
    </row>
    <row r="526" spans="1:6" ht="16" customHeight="1" x14ac:dyDescent="0.25">
      <c r="A526"/>
      <c r="B526"/>
      <c r="C526"/>
      <c r="D526"/>
      <c r="E526"/>
      <c r="F526"/>
    </row>
    <row r="527" spans="1:6" ht="16" customHeight="1" x14ac:dyDescent="0.25">
      <c r="A527"/>
      <c r="B527"/>
      <c r="C527"/>
      <c r="D527"/>
      <c r="E527"/>
      <c r="F527"/>
    </row>
    <row r="528" spans="1:6" ht="16" customHeight="1" x14ac:dyDescent="0.25">
      <c r="A528"/>
      <c r="B528"/>
      <c r="C528"/>
      <c r="D528"/>
      <c r="E528"/>
      <c r="F528"/>
    </row>
    <row r="529" spans="1:6" ht="16" customHeight="1" x14ac:dyDescent="0.25">
      <c r="A529"/>
      <c r="B529"/>
      <c r="C529"/>
      <c r="D529"/>
      <c r="E529"/>
      <c r="F529"/>
    </row>
    <row r="530" spans="1:6" ht="16" customHeight="1" x14ac:dyDescent="0.25">
      <c r="A530"/>
      <c r="B530"/>
      <c r="C530"/>
      <c r="D530"/>
      <c r="E530"/>
      <c r="F530"/>
    </row>
    <row r="531" spans="1:6" ht="16" customHeight="1" x14ac:dyDescent="0.25">
      <c r="A531"/>
      <c r="B531"/>
      <c r="C531"/>
      <c r="D531"/>
      <c r="E531"/>
      <c r="F531"/>
    </row>
    <row r="532" spans="1:6" ht="16" customHeight="1" x14ac:dyDescent="0.25">
      <c r="A532"/>
      <c r="B532"/>
      <c r="C532"/>
      <c r="D532"/>
      <c r="E532"/>
      <c r="F532"/>
    </row>
    <row r="533" spans="1:6" ht="16" customHeight="1" x14ac:dyDescent="0.25">
      <c r="A533"/>
      <c r="B533"/>
      <c r="C533"/>
      <c r="D533"/>
      <c r="E533"/>
      <c r="F533"/>
    </row>
    <row r="534" spans="1:6" ht="16" customHeight="1" x14ac:dyDescent="0.25">
      <c r="A534"/>
      <c r="B534"/>
      <c r="C534"/>
      <c r="D534"/>
      <c r="E534"/>
      <c r="F534"/>
    </row>
    <row r="535" spans="1:6" ht="16" customHeight="1" x14ac:dyDescent="0.25">
      <c r="A535"/>
      <c r="B535"/>
      <c r="C535"/>
      <c r="D535"/>
      <c r="E535"/>
      <c r="F535"/>
    </row>
    <row r="536" spans="1:6" ht="16" customHeight="1" x14ac:dyDescent="0.25">
      <c r="A536"/>
      <c r="B536"/>
      <c r="C536"/>
      <c r="D536"/>
      <c r="E536"/>
      <c r="F536"/>
    </row>
    <row r="537" spans="1:6" ht="16" customHeight="1" x14ac:dyDescent="0.25">
      <c r="A537"/>
      <c r="B537"/>
      <c r="C537"/>
      <c r="D537"/>
      <c r="E537"/>
      <c r="F537"/>
    </row>
    <row r="538" spans="1:6" ht="16" customHeight="1" x14ac:dyDescent="0.25">
      <c r="A538"/>
      <c r="B538"/>
      <c r="C538"/>
      <c r="D538"/>
      <c r="E538"/>
      <c r="F538"/>
    </row>
    <row r="539" spans="1:6" ht="16" customHeight="1" x14ac:dyDescent="0.25">
      <c r="A539"/>
      <c r="B539"/>
      <c r="C539"/>
      <c r="D539"/>
      <c r="E539"/>
      <c r="F539"/>
    </row>
    <row r="540" spans="1:6" ht="16" customHeight="1" x14ac:dyDescent="0.25">
      <c r="A540"/>
      <c r="B540"/>
      <c r="C540"/>
      <c r="D540"/>
      <c r="E540"/>
      <c r="F540"/>
    </row>
    <row r="541" spans="1:6" ht="16" customHeight="1" x14ac:dyDescent="0.25">
      <c r="A541"/>
      <c r="B541"/>
      <c r="C541"/>
      <c r="D541"/>
      <c r="E541"/>
      <c r="F541"/>
    </row>
    <row r="542" spans="1:6" ht="16" customHeight="1" x14ac:dyDescent="0.25">
      <c r="A542"/>
      <c r="B542"/>
      <c r="C542"/>
      <c r="D542"/>
      <c r="E542"/>
      <c r="F542"/>
    </row>
    <row r="543" spans="1:6" ht="16" customHeight="1" x14ac:dyDescent="0.25">
      <c r="A543"/>
      <c r="B543"/>
      <c r="C543"/>
      <c r="D543"/>
      <c r="E543"/>
      <c r="F543"/>
    </row>
    <row r="544" spans="1:6" ht="16" customHeight="1" x14ac:dyDescent="0.25">
      <c r="A544"/>
      <c r="B544"/>
      <c r="C544"/>
      <c r="D544"/>
      <c r="E544"/>
      <c r="F544"/>
    </row>
    <row r="545" spans="1:6" ht="16" customHeight="1" x14ac:dyDescent="0.25">
      <c r="A545"/>
      <c r="B545"/>
      <c r="C545"/>
      <c r="D545"/>
      <c r="E545"/>
      <c r="F545"/>
    </row>
    <row r="546" spans="1:6" ht="16" customHeight="1" x14ac:dyDescent="0.25">
      <c r="A546"/>
      <c r="B546"/>
      <c r="C546"/>
      <c r="D546"/>
      <c r="E546"/>
      <c r="F546"/>
    </row>
    <row r="547" spans="1:6" ht="16" customHeight="1" x14ac:dyDescent="0.25">
      <c r="A547"/>
      <c r="B547"/>
      <c r="C547"/>
      <c r="D547"/>
      <c r="E547"/>
      <c r="F547"/>
    </row>
    <row r="548" spans="1:6" ht="16" customHeight="1" x14ac:dyDescent="0.25">
      <c r="A548"/>
      <c r="B548"/>
      <c r="C548"/>
      <c r="D548"/>
      <c r="E548"/>
      <c r="F548"/>
    </row>
    <row r="549" spans="1:6" ht="16" customHeight="1" x14ac:dyDescent="0.25">
      <c r="A549"/>
      <c r="B549"/>
      <c r="C549"/>
      <c r="D549"/>
      <c r="E549"/>
      <c r="F549"/>
    </row>
    <row r="550" spans="1:6" ht="16" customHeight="1" x14ac:dyDescent="0.25">
      <c r="A550"/>
      <c r="B550"/>
      <c r="C550"/>
      <c r="D550"/>
      <c r="E550"/>
      <c r="F550"/>
    </row>
    <row r="551" spans="1:6" ht="16" customHeight="1" x14ac:dyDescent="0.25">
      <c r="A551"/>
      <c r="B551"/>
      <c r="C551"/>
      <c r="D551"/>
      <c r="E551"/>
      <c r="F551"/>
    </row>
    <row r="552" spans="1:6" ht="16" customHeight="1" x14ac:dyDescent="0.25">
      <c r="A552"/>
      <c r="B552"/>
      <c r="C552"/>
      <c r="D552"/>
      <c r="E552"/>
      <c r="F552"/>
    </row>
    <row r="553" spans="1:6" ht="16" customHeight="1" x14ac:dyDescent="0.25">
      <c r="A553"/>
      <c r="B553"/>
      <c r="C553"/>
      <c r="D553"/>
      <c r="E553"/>
      <c r="F553"/>
    </row>
    <row r="554" spans="1:6" ht="16" customHeight="1" x14ac:dyDescent="0.25">
      <c r="A554"/>
      <c r="B554"/>
      <c r="C554"/>
      <c r="D554"/>
      <c r="E554"/>
      <c r="F554"/>
    </row>
    <row r="555" spans="1:6" ht="16" customHeight="1" x14ac:dyDescent="0.25">
      <c r="A555"/>
      <c r="B555"/>
      <c r="C555"/>
      <c r="D555"/>
      <c r="E555"/>
      <c r="F555"/>
    </row>
    <row r="556" spans="1:6" ht="16" customHeight="1" x14ac:dyDescent="0.25">
      <c r="A556"/>
      <c r="B556"/>
      <c r="C556"/>
      <c r="D556"/>
      <c r="E556"/>
      <c r="F556"/>
    </row>
    <row r="557" spans="1:6" ht="16" customHeight="1" x14ac:dyDescent="0.25">
      <c r="A557"/>
      <c r="B557"/>
      <c r="C557"/>
      <c r="D557"/>
      <c r="E557"/>
      <c r="F557"/>
    </row>
    <row r="558" spans="1:6" ht="16" customHeight="1" x14ac:dyDescent="0.25">
      <c r="A558"/>
      <c r="B558"/>
      <c r="C558"/>
      <c r="D558"/>
      <c r="E558"/>
      <c r="F558"/>
    </row>
    <row r="559" spans="1:6" ht="16" customHeight="1" x14ac:dyDescent="0.25">
      <c r="A559"/>
      <c r="B559"/>
      <c r="C559"/>
      <c r="D559"/>
      <c r="E559"/>
      <c r="F559"/>
    </row>
    <row r="560" spans="1:6" ht="16" customHeight="1" x14ac:dyDescent="0.25">
      <c r="A560"/>
      <c r="B560"/>
      <c r="C560"/>
      <c r="D560"/>
      <c r="E560"/>
      <c r="F560"/>
    </row>
    <row r="561" spans="1:6" ht="16" customHeight="1" x14ac:dyDescent="0.25">
      <c r="A561"/>
      <c r="B561"/>
      <c r="C561"/>
      <c r="D561"/>
      <c r="E561"/>
      <c r="F561"/>
    </row>
    <row r="562" spans="1:6" ht="16" customHeight="1" x14ac:dyDescent="0.25">
      <c r="A562"/>
      <c r="B562"/>
      <c r="C562"/>
      <c r="D562"/>
      <c r="E562"/>
      <c r="F562"/>
    </row>
    <row r="563" spans="1:6" ht="16" customHeight="1" x14ac:dyDescent="0.25">
      <c r="A563"/>
      <c r="B563"/>
      <c r="C563"/>
      <c r="D563"/>
      <c r="E563"/>
      <c r="F563"/>
    </row>
    <row r="564" spans="1:6" ht="16" customHeight="1" x14ac:dyDescent="0.25">
      <c r="A564"/>
      <c r="B564"/>
      <c r="C564"/>
      <c r="D564"/>
      <c r="E564"/>
      <c r="F564"/>
    </row>
    <row r="565" spans="1:6" ht="16" customHeight="1" x14ac:dyDescent="0.25">
      <c r="A565"/>
      <c r="B565"/>
      <c r="C565"/>
      <c r="D565"/>
      <c r="E565"/>
      <c r="F565"/>
    </row>
    <row r="566" spans="1:6" ht="16" customHeight="1" x14ac:dyDescent="0.25">
      <c r="A566"/>
      <c r="B566"/>
      <c r="C566"/>
      <c r="D566"/>
      <c r="E566"/>
      <c r="F566"/>
    </row>
    <row r="567" spans="1:6" ht="16" customHeight="1" x14ac:dyDescent="0.25">
      <c r="A567"/>
      <c r="B567"/>
      <c r="C567"/>
      <c r="D567"/>
      <c r="E567"/>
      <c r="F567"/>
    </row>
    <row r="568" spans="1:6" ht="16" customHeight="1" x14ac:dyDescent="0.25">
      <c r="A568"/>
      <c r="B568"/>
      <c r="C568"/>
      <c r="D568"/>
      <c r="E568"/>
      <c r="F568"/>
    </row>
    <row r="569" spans="1:6" ht="16" customHeight="1" x14ac:dyDescent="0.25">
      <c r="A569"/>
      <c r="B569"/>
      <c r="C569"/>
      <c r="D569"/>
      <c r="E569"/>
      <c r="F569"/>
    </row>
    <row r="570" spans="1:6" ht="16" customHeight="1" x14ac:dyDescent="0.25">
      <c r="A570"/>
      <c r="B570"/>
      <c r="C570"/>
      <c r="D570"/>
      <c r="E570"/>
      <c r="F570"/>
    </row>
    <row r="571" spans="1:6" ht="16" customHeight="1" x14ac:dyDescent="0.25">
      <c r="A571"/>
      <c r="B571"/>
      <c r="C571"/>
      <c r="D571"/>
      <c r="E571"/>
      <c r="F571"/>
    </row>
    <row r="572" spans="1:6" ht="16" customHeight="1" x14ac:dyDescent="0.25">
      <c r="A572"/>
      <c r="B572"/>
      <c r="C572"/>
      <c r="D572"/>
      <c r="E572"/>
      <c r="F572"/>
    </row>
    <row r="573" spans="1:6" ht="16" customHeight="1" x14ac:dyDescent="0.25">
      <c r="A573"/>
      <c r="B573"/>
      <c r="C573"/>
      <c r="D573"/>
      <c r="E573"/>
      <c r="F573"/>
    </row>
    <row r="574" spans="1:6" ht="16" customHeight="1" x14ac:dyDescent="0.25">
      <c r="A574"/>
      <c r="B574"/>
      <c r="C574"/>
      <c r="D574"/>
      <c r="E574"/>
      <c r="F574"/>
    </row>
    <row r="575" spans="1:6" ht="16" customHeight="1" x14ac:dyDescent="0.25">
      <c r="A575"/>
      <c r="B575"/>
      <c r="C575"/>
      <c r="D575"/>
      <c r="E575"/>
      <c r="F575"/>
    </row>
    <row r="576" spans="1:6" ht="16" customHeight="1" x14ac:dyDescent="0.25">
      <c r="A576"/>
      <c r="B576"/>
      <c r="C576"/>
      <c r="D576"/>
      <c r="E576"/>
      <c r="F576"/>
    </row>
    <row r="577" spans="1:6" ht="16" customHeight="1" x14ac:dyDescent="0.25">
      <c r="A577"/>
      <c r="B577"/>
      <c r="C577"/>
      <c r="D577"/>
      <c r="E577"/>
      <c r="F577"/>
    </row>
    <row r="578" spans="1:6" ht="16" customHeight="1" x14ac:dyDescent="0.25">
      <c r="A578"/>
      <c r="B578"/>
      <c r="C578"/>
      <c r="D578"/>
      <c r="E578"/>
      <c r="F578"/>
    </row>
    <row r="579" spans="1:6" ht="16" customHeight="1" x14ac:dyDescent="0.25">
      <c r="A579"/>
      <c r="B579"/>
      <c r="C579"/>
      <c r="D579"/>
      <c r="E579"/>
      <c r="F579"/>
    </row>
    <row r="580" spans="1:6" ht="16" customHeight="1" x14ac:dyDescent="0.25">
      <c r="A580"/>
      <c r="B580"/>
      <c r="C580"/>
      <c r="D580"/>
      <c r="E580"/>
      <c r="F580"/>
    </row>
    <row r="581" spans="1:6" ht="16" customHeight="1" x14ac:dyDescent="0.25">
      <c r="A581"/>
      <c r="B581"/>
      <c r="C581"/>
      <c r="D581"/>
      <c r="E581"/>
      <c r="F581"/>
    </row>
    <row r="582" spans="1:6" ht="16" customHeight="1" x14ac:dyDescent="0.25">
      <c r="A582"/>
      <c r="B582"/>
      <c r="C582"/>
      <c r="D582"/>
      <c r="E582"/>
      <c r="F582"/>
    </row>
    <row r="583" spans="1:6" ht="16" customHeight="1" x14ac:dyDescent="0.25">
      <c r="A583"/>
      <c r="B583"/>
      <c r="C583"/>
      <c r="D583"/>
      <c r="E583"/>
      <c r="F583"/>
    </row>
    <row r="584" spans="1:6" ht="16" customHeight="1" x14ac:dyDescent="0.25">
      <c r="A584"/>
      <c r="B584"/>
      <c r="C584"/>
      <c r="D584"/>
      <c r="E584"/>
      <c r="F584"/>
    </row>
    <row r="585" spans="1:6" ht="16" customHeight="1" x14ac:dyDescent="0.25">
      <c r="A585"/>
      <c r="B585"/>
      <c r="C585"/>
      <c r="D585"/>
      <c r="E585"/>
      <c r="F585"/>
    </row>
    <row r="586" spans="1:6" ht="16" customHeight="1" x14ac:dyDescent="0.25">
      <c r="A586"/>
      <c r="B586"/>
      <c r="C586"/>
      <c r="D586"/>
      <c r="E586"/>
      <c r="F586"/>
    </row>
    <row r="587" spans="1:6" ht="16" customHeight="1" x14ac:dyDescent="0.25">
      <c r="A587"/>
      <c r="B587"/>
      <c r="C587"/>
      <c r="D587"/>
      <c r="E587"/>
      <c r="F587"/>
    </row>
    <row r="588" spans="1:6" ht="16" customHeight="1" x14ac:dyDescent="0.25">
      <c r="A588"/>
      <c r="B588"/>
      <c r="C588"/>
      <c r="D588"/>
      <c r="E588"/>
      <c r="F588"/>
    </row>
    <row r="589" spans="1:6" ht="16" customHeight="1" x14ac:dyDescent="0.25">
      <c r="A589"/>
      <c r="B589"/>
      <c r="C589"/>
      <c r="D589"/>
      <c r="E589"/>
      <c r="F589"/>
    </row>
    <row r="590" spans="1:6" ht="16" customHeight="1" x14ac:dyDescent="0.25">
      <c r="A590"/>
      <c r="B590"/>
      <c r="C590"/>
      <c r="D590"/>
      <c r="E590"/>
      <c r="F590"/>
    </row>
    <row r="591" spans="1:6" ht="16" customHeight="1" x14ac:dyDescent="0.25">
      <c r="A591"/>
      <c r="B591"/>
      <c r="C591"/>
      <c r="D591"/>
      <c r="E591"/>
      <c r="F591"/>
    </row>
    <row r="592" spans="1:6" ht="16" customHeight="1" x14ac:dyDescent="0.25">
      <c r="A592"/>
      <c r="B592"/>
      <c r="C592"/>
      <c r="D592"/>
      <c r="E592"/>
      <c r="F592"/>
    </row>
    <row r="593" spans="1:6" ht="16" customHeight="1" x14ac:dyDescent="0.25">
      <c r="A593"/>
      <c r="B593"/>
      <c r="C593"/>
      <c r="D593"/>
      <c r="E593"/>
      <c r="F593"/>
    </row>
    <row r="594" spans="1:6" ht="16" customHeight="1" x14ac:dyDescent="0.25">
      <c r="A594"/>
      <c r="B594"/>
      <c r="C594"/>
      <c r="D594"/>
      <c r="E594"/>
      <c r="F594"/>
    </row>
    <row r="595" spans="1:6" ht="16" customHeight="1" x14ac:dyDescent="0.25">
      <c r="A595"/>
      <c r="B595"/>
      <c r="C595"/>
      <c r="D595"/>
      <c r="E595"/>
      <c r="F595"/>
    </row>
    <row r="596" spans="1:6" ht="16" customHeight="1" x14ac:dyDescent="0.25">
      <c r="A596"/>
      <c r="B596"/>
      <c r="C596"/>
      <c r="D596"/>
      <c r="E596"/>
      <c r="F596"/>
    </row>
    <row r="597" spans="1:6" ht="16" customHeight="1" x14ac:dyDescent="0.25">
      <c r="A597"/>
      <c r="B597"/>
      <c r="C597"/>
      <c r="D597"/>
      <c r="E597"/>
      <c r="F597"/>
    </row>
    <row r="598" spans="1:6" ht="16" customHeight="1" x14ac:dyDescent="0.25">
      <c r="A598"/>
      <c r="B598"/>
      <c r="C598"/>
      <c r="D598"/>
      <c r="E598"/>
      <c r="F598"/>
    </row>
    <row r="599" spans="1:6" ht="16" customHeight="1" x14ac:dyDescent="0.25">
      <c r="A599"/>
      <c r="B599"/>
      <c r="C599"/>
      <c r="D599"/>
      <c r="E599"/>
      <c r="F599"/>
    </row>
    <row r="600" spans="1:6" ht="16" customHeight="1" x14ac:dyDescent="0.25">
      <c r="A600"/>
      <c r="B600"/>
      <c r="C600"/>
      <c r="D600"/>
      <c r="E600"/>
      <c r="F600"/>
    </row>
    <row r="601" spans="1:6" ht="16" customHeight="1" x14ac:dyDescent="0.25">
      <c r="A601"/>
      <c r="B601"/>
      <c r="C601"/>
      <c r="D601"/>
      <c r="E601"/>
      <c r="F601"/>
    </row>
    <row r="602" spans="1:6" ht="16" customHeight="1" x14ac:dyDescent="0.25">
      <c r="A602"/>
      <c r="B602"/>
      <c r="C602"/>
      <c r="D602"/>
      <c r="E602"/>
      <c r="F602"/>
    </row>
    <row r="603" spans="1:6" ht="16" customHeight="1" x14ac:dyDescent="0.25">
      <c r="A603"/>
      <c r="B603"/>
      <c r="C603"/>
      <c r="D603"/>
      <c r="E603"/>
      <c r="F603"/>
    </row>
    <row r="604" spans="1:6" ht="16" customHeight="1" x14ac:dyDescent="0.25">
      <c r="A604"/>
      <c r="B604"/>
      <c r="C604"/>
      <c r="D604"/>
      <c r="E604"/>
      <c r="F604"/>
    </row>
    <row r="605" spans="1:6" ht="16" customHeight="1" x14ac:dyDescent="0.25">
      <c r="A605"/>
      <c r="B605"/>
      <c r="C605"/>
      <c r="D605"/>
      <c r="E605"/>
      <c r="F605"/>
    </row>
    <row r="606" spans="1:6" ht="16" customHeight="1" x14ac:dyDescent="0.25">
      <c r="A606"/>
      <c r="B606"/>
      <c r="C606"/>
      <c r="D606"/>
      <c r="E606"/>
      <c r="F606"/>
    </row>
    <row r="607" spans="1:6" ht="16" customHeight="1" x14ac:dyDescent="0.25">
      <c r="A607"/>
      <c r="B607"/>
      <c r="C607"/>
      <c r="D607"/>
      <c r="E607"/>
      <c r="F607"/>
    </row>
    <row r="608" spans="1:6" ht="16" customHeight="1" x14ac:dyDescent="0.25">
      <c r="A608"/>
      <c r="B608"/>
      <c r="C608"/>
      <c r="D608"/>
      <c r="E608"/>
      <c r="F608"/>
    </row>
    <row r="609" spans="1:6" ht="16" customHeight="1" x14ac:dyDescent="0.25">
      <c r="A609"/>
      <c r="B609"/>
      <c r="C609"/>
      <c r="D609"/>
      <c r="E609"/>
      <c r="F609"/>
    </row>
    <row r="610" spans="1:6" ht="16" customHeight="1" x14ac:dyDescent="0.25">
      <c r="A610"/>
      <c r="B610"/>
      <c r="C610"/>
      <c r="D610"/>
      <c r="E610"/>
      <c r="F610"/>
    </row>
    <row r="611" spans="1:6" ht="16" customHeight="1" x14ac:dyDescent="0.25">
      <c r="A611"/>
      <c r="B611"/>
      <c r="C611"/>
      <c r="D611"/>
      <c r="E611"/>
      <c r="F611"/>
    </row>
    <row r="612" spans="1:6" ht="16" customHeight="1" x14ac:dyDescent="0.25">
      <c r="A612"/>
      <c r="B612"/>
      <c r="C612"/>
      <c r="D612"/>
      <c r="E612"/>
      <c r="F612"/>
    </row>
    <row r="613" spans="1:6" ht="16" customHeight="1" x14ac:dyDescent="0.25">
      <c r="A613"/>
      <c r="B613"/>
      <c r="C613"/>
      <c r="D613"/>
      <c r="E613"/>
      <c r="F613"/>
    </row>
    <row r="614" spans="1:6" ht="16" customHeight="1" x14ac:dyDescent="0.25">
      <c r="A614"/>
      <c r="B614"/>
      <c r="C614"/>
      <c r="D614"/>
      <c r="E614"/>
      <c r="F614"/>
    </row>
    <row r="615" spans="1:6" ht="16" customHeight="1" x14ac:dyDescent="0.25">
      <c r="A615"/>
      <c r="B615"/>
      <c r="C615"/>
      <c r="D615"/>
      <c r="E615"/>
      <c r="F615"/>
    </row>
    <row r="616" spans="1:6" ht="16" customHeight="1" x14ac:dyDescent="0.25">
      <c r="A616"/>
      <c r="B616"/>
      <c r="C616"/>
      <c r="D616"/>
      <c r="E616"/>
      <c r="F616"/>
    </row>
    <row r="617" spans="1:6" ht="16" customHeight="1" x14ac:dyDescent="0.25">
      <c r="A617"/>
      <c r="B617"/>
      <c r="C617"/>
      <c r="D617"/>
      <c r="E617"/>
      <c r="F617"/>
    </row>
    <row r="618" spans="1:6" ht="16" customHeight="1" x14ac:dyDescent="0.25">
      <c r="A618"/>
      <c r="B618"/>
      <c r="C618"/>
      <c r="D618"/>
      <c r="E618"/>
      <c r="F618"/>
    </row>
    <row r="619" spans="1:6" ht="16" customHeight="1" x14ac:dyDescent="0.25">
      <c r="A619"/>
      <c r="B619"/>
      <c r="C619"/>
      <c r="D619"/>
      <c r="E619"/>
      <c r="F619"/>
    </row>
    <row r="620" spans="1:6" ht="16" customHeight="1" x14ac:dyDescent="0.25">
      <c r="A620"/>
      <c r="B620"/>
      <c r="C620"/>
      <c r="D620"/>
      <c r="E620"/>
      <c r="F620"/>
    </row>
    <row r="621" spans="1:6" ht="16" customHeight="1" x14ac:dyDescent="0.25">
      <c r="A621"/>
      <c r="B621"/>
      <c r="C621"/>
      <c r="D621"/>
      <c r="E621"/>
      <c r="F621"/>
    </row>
    <row r="622" spans="1:6" ht="16" customHeight="1" x14ac:dyDescent="0.25">
      <c r="A622"/>
      <c r="B622"/>
      <c r="C622"/>
      <c r="D622"/>
      <c r="E622"/>
      <c r="F622"/>
    </row>
    <row r="623" spans="1:6" ht="16" customHeight="1" x14ac:dyDescent="0.25">
      <c r="A623"/>
      <c r="B623"/>
      <c r="C623"/>
      <c r="D623"/>
      <c r="E623"/>
      <c r="F623"/>
    </row>
    <row r="624" spans="1:6" ht="16" customHeight="1" x14ac:dyDescent="0.25">
      <c r="A624"/>
      <c r="B624"/>
      <c r="C624"/>
      <c r="D624"/>
      <c r="E624"/>
      <c r="F624"/>
    </row>
    <row r="625" spans="1:6" ht="16" customHeight="1" x14ac:dyDescent="0.25">
      <c r="A625"/>
      <c r="B625"/>
      <c r="C625"/>
      <c r="D625"/>
      <c r="E625"/>
      <c r="F625"/>
    </row>
    <row r="626" spans="1:6" ht="16" customHeight="1" x14ac:dyDescent="0.25">
      <c r="A626"/>
      <c r="B626"/>
      <c r="C626"/>
      <c r="D626"/>
      <c r="E626"/>
      <c r="F626"/>
    </row>
    <row r="627" spans="1:6" ht="16" customHeight="1" x14ac:dyDescent="0.25">
      <c r="A627"/>
      <c r="B627"/>
      <c r="C627"/>
      <c r="D627"/>
      <c r="E627"/>
      <c r="F627"/>
    </row>
    <row r="628" spans="1:6" ht="16" customHeight="1" x14ac:dyDescent="0.25">
      <c r="A628"/>
      <c r="B628"/>
      <c r="C628"/>
      <c r="D628"/>
      <c r="E628"/>
      <c r="F628"/>
    </row>
    <row r="629" spans="1:6" ht="16" customHeight="1" x14ac:dyDescent="0.25">
      <c r="A629"/>
      <c r="B629"/>
      <c r="C629"/>
      <c r="D629"/>
      <c r="E629"/>
      <c r="F629"/>
    </row>
    <row r="630" spans="1:6" ht="16" customHeight="1" x14ac:dyDescent="0.25">
      <c r="A630"/>
      <c r="B630"/>
      <c r="C630"/>
      <c r="D630"/>
      <c r="E630"/>
      <c r="F630"/>
    </row>
    <row r="631" spans="1:6" ht="16" customHeight="1" x14ac:dyDescent="0.25">
      <c r="A631"/>
      <c r="B631"/>
      <c r="C631"/>
      <c r="D631"/>
      <c r="E631"/>
      <c r="F631"/>
    </row>
    <row r="632" spans="1:6" ht="16" customHeight="1" x14ac:dyDescent="0.25">
      <c r="A632"/>
      <c r="B632"/>
      <c r="C632"/>
      <c r="D632"/>
      <c r="E632"/>
      <c r="F632"/>
    </row>
    <row r="633" spans="1:6" ht="16" customHeight="1" x14ac:dyDescent="0.25">
      <c r="A633"/>
      <c r="B633"/>
      <c r="C633"/>
      <c r="D633"/>
      <c r="E633"/>
      <c r="F633"/>
    </row>
    <row r="634" spans="1:6" ht="16" customHeight="1" x14ac:dyDescent="0.25">
      <c r="A634"/>
      <c r="B634"/>
      <c r="C634"/>
      <c r="D634"/>
      <c r="E634"/>
      <c r="F634"/>
    </row>
    <row r="635" spans="1:6" ht="16" customHeight="1" x14ac:dyDescent="0.25">
      <c r="A635"/>
      <c r="B635"/>
      <c r="C635"/>
      <c r="D635"/>
      <c r="E635"/>
      <c r="F635"/>
    </row>
    <row r="636" spans="1:6" ht="16" customHeight="1" x14ac:dyDescent="0.25">
      <c r="A636"/>
      <c r="B636"/>
      <c r="C636"/>
      <c r="D636"/>
      <c r="E636"/>
      <c r="F636"/>
    </row>
    <row r="637" spans="1:6" ht="16" customHeight="1" x14ac:dyDescent="0.25">
      <c r="A637"/>
      <c r="B637"/>
      <c r="C637"/>
      <c r="D637"/>
      <c r="E637"/>
      <c r="F637"/>
    </row>
    <row r="638" spans="1:6" ht="16" customHeight="1" x14ac:dyDescent="0.25">
      <c r="A638"/>
      <c r="B638"/>
      <c r="C638"/>
      <c r="D638"/>
      <c r="E638"/>
      <c r="F638"/>
    </row>
    <row r="639" spans="1:6" ht="16" customHeight="1" x14ac:dyDescent="0.25">
      <c r="A639"/>
      <c r="B639"/>
      <c r="C639"/>
      <c r="D639"/>
      <c r="E639"/>
      <c r="F639"/>
    </row>
    <row r="640" spans="1:6" ht="16" customHeight="1" x14ac:dyDescent="0.25">
      <c r="A640"/>
      <c r="B640"/>
      <c r="C640"/>
      <c r="D640"/>
      <c r="E640"/>
      <c r="F640"/>
    </row>
    <row r="641" spans="1:6" ht="16" customHeight="1" x14ac:dyDescent="0.25">
      <c r="A641"/>
      <c r="B641"/>
      <c r="C641"/>
      <c r="D641"/>
      <c r="E641"/>
      <c r="F641"/>
    </row>
    <row r="642" spans="1:6" ht="16" customHeight="1" x14ac:dyDescent="0.25">
      <c r="A642"/>
      <c r="B642"/>
      <c r="C642"/>
      <c r="D642"/>
      <c r="E642"/>
      <c r="F642"/>
    </row>
    <row r="643" spans="1:6" ht="16" customHeight="1" x14ac:dyDescent="0.25">
      <c r="A643"/>
      <c r="B643"/>
      <c r="C643"/>
      <c r="D643"/>
      <c r="E643"/>
      <c r="F643"/>
    </row>
    <row r="644" spans="1:6" ht="16" customHeight="1" x14ac:dyDescent="0.25">
      <c r="A644"/>
      <c r="B644"/>
      <c r="C644"/>
      <c r="D644"/>
      <c r="E644"/>
      <c r="F644"/>
    </row>
    <row r="645" spans="1:6" ht="16" customHeight="1" x14ac:dyDescent="0.25">
      <c r="A645"/>
      <c r="B645"/>
      <c r="C645"/>
      <c r="D645"/>
      <c r="E645"/>
      <c r="F645"/>
    </row>
    <row r="646" spans="1:6" ht="16" customHeight="1" x14ac:dyDescent="0.25">
      <c r="A646"/>
      <c r="B646"/>
      <c r="C646"/>
      <c r="D646"/>
      <c r="E646"/>
      <c r="F646"/>
    </row>
    <row r="647" spans="1:6" ht="16" customHeight="1" x14ac:dyDescent="0.25">
      <c r="A647"/>
      <c r="B647"/>
      <c r="C647"/>
      <c r="D647"/>
      <c r="E647"/>
      <c r="F647"/>
    </row>
    <row r="648" spans="1:6" ht="16" customHeight="1" x14ac:dyDescent="0.25">
      <c r="A648"/>
      <c r="B648"/>
      <c r="C648"/>
      <c r="D648"/>
      <c r="E648"/>
      <c r="F648"/>
    </row>
    <row r="649" spans="1:6" ht="16" customHeight="1" x14ac:dyDescent="0.25">
      <c r="A649"/>
      <c r="B649"/>
      <c r="C649"/>
      <c r="D649"/>
      <c r="E649"/>
      <c r="F649"/>
    </row>
    <row r="650" spans="1:6" ht="16" customHeight="1" x14ac:dyDescent="0.25">
      <c r="A650"/>
      <c r="B650"/>
      <c r="C650"/>
      <c r="D650"/>
      <c r="E650"/>
      <c r="F650"/>
    </row>
    <row r="651" spans="1:6" ht="16" customHeight="1" x14ac:dyDescent="0.25">
      <c r="A651"/>
      <c r="B651"/>
      <c r="C651"/>
      <c r="D651"/>
      <c r="E651"/>
      <c r="F651"/>
    </row>
    <row r="652" spans="1:6" ht="16" customHeight="1" x14ac:dyDescent="0.25">
      <c r="A652"/>
      <c r="B652"/>
      <c r="C652"/>
      <c r="D652"/>
      <c r="E652"/>
      <c r="F652"/>
    </row>
    <row r="653" spans="1:6" ht="16" customHeight="1" x14ac:dyDescent="0.25">
      <c r="A653"/>
      <c r="B653"/>
      <c r="C653"/>
      <c r="D653"/>
      <c r="E653"/>
      <c r="F653"/>
    </row>
    <row r="654" spans="1:6" ht="16" customHeight="1" x14ac:dyDescent="0.25">
      <c r="A654"/>
      <c r="B654"/>
      <c r="C654"/>
      <c r="D654"/>
      <c r="E654"/>
      <c r="F654"/>
    </row>
    <row r="655" spans="1:6" ht="16" customHeight="1" x14ac:dyDescent="0.25">
      <c r="A655"/>
      <c r="B655"/>
      <c r="C655"/>
      <c r="D655"/>
      <c r="E655"/>
      <c r="F655"/>
    </row>
    <row r="656" spans="1:6" ht="16" customHeight="1" x14ac:dyDescent="0.25">
      <c r="A656"/>
      <c r="B656"/>
      <c r="C656"/>
      <c r="D656"/>
      <c r="E656"/>
      <c r="F656"/>
    </row>
    <row r="657" spans="1:6" ht="16" customHeight="1" x14ac:dyDescent="0.25">
      <c r="A657"/>
      <c r="B657"/>
      <c r="C657"/>
      <c r="D657"/>
      <c r="E657"/>
      <c r="F657"/>
    </row>
    <row r="658" spans="1:6" ht="16" customHeight="1" x14ac:dyDescent="0.25">
      <c r="A658"/>
      <c r="B658"/>
      <c r="C658"/>
      <c r="D658"/>
      <c r="E658"/>
      <c r="F658"/>
    </row>
    <row r="659" spans="1:6" ht="16" customHeight="1" x14ac:dyDescent="0.25">
      <c r="A659"/>
      <c r="B659"/>
      <c r="C659"/>
      <c r="D659"/>
      <c r="E659"/>
      <c r="F659"/>
    </row>
    <row r="660" spans="1:6" ht="16" customHeight="1" x14ac:dyDescent="0.25">
      <c r="A660"/>
      <c r="B660"/>
      <c r="C660"/>
      <c r="D660"/>
      <c r="E660"/>
      <c r="F660"/>
    </row>
    <row r="661" spans="1:6" ht="16" customHeight="1" x14ac:dyDescent="0.25">
      <c r="A661"/>
      <c r="B661"/>
      <c r="C661"/>
      <c r="D661"/>
      <c r="E661"/>
      <c r="F661"/>
    </row>
    <row r="662" spans="1:6" ht="16" customHeight="1" x14ac:dyDescent="0.25">
      <c r="A662"/>
      <c r="B662"/>
      <c r="C662"/>
      <c r="D662"/>
      <c r="E662"/>
      <c r="F662"/>
    </row>
    <row r="663" spans="1:6" ht="16" customHeight="1" x14ac:dyDescent="0.25">
      <c r="A663"/>
      <c r="B663"/>
      <c r="C663"/>
      <c r="D663"/>
      <c r="E663"/>
      <c r="F663"/>
    </row>
    <row r="664" spans="1:6" ht="16" customHeight="1" x14ac:dyDescent="0.25">
      <c r="A664"/>
      <c r="B664"/>
      <c r="C664"/>
      <c r="D664"/>
      <c r="E664"/>
      <c r="F664"/>
    </row>
    <row r="665" spans="1:6" ht="16" customHeight="1" x14ac:dyDescent="0.25">
      <c r="A665"/>
      <c r="B665"/>
      <c r="C665"/>
      <c r="D665"/>
      <c r="E665"/>
      <c r="F665"/>
    </row>
    <row r="666" spans="1:6" ht="16" customHeight="1" x14ac:dyDescent="0.25">
      <c r="A666"/>
      <c r="B666"/>
      <c r="C666"/>
      <c r="D666"/>
      <c r="E666"/>
      <c r="F666"/>
    </row>
    <row r="667" spans="1:6" ht="16" customHeight="1" x14ac:dyDescent="0.25">
      <c r="A667"/>
      <c r="B667"/>
      <c r="C667"/>
      <c r="D667"/>
      <c r="E667"/>
      <c r="F667"/>
    </row>
    <row r="668" spans="1:6" ht="16" customHeight="1" x14ac:dyDescent="0.25">
      <c r="A668"/>
      <c r="B668"/>
      <c r="C668"/>
      <c r="D668"/>
      <c r="E668"/>
      <c r="F668"/>
    </row>
    <row r="669" spans="1:6" ht="16" customHeight="1" x14ac:dyDescent="0.25">
      <c r="A669"/>
      <c r="B669"/>
      <c r="C669"/>
      <c r="D669"/>
      <c r="E669"/>
      <c r="F669"/>
    </row>
    <row r="670" spans="1:6" ht="16" customHeight="1" x14ac:dyDescent="0.25">
      <c r="A670"/>
      <c r="B670"/>
      <c r="C670"/>
      <c r="D670"/>
      <c r="E670"/>
      <c r="F670"/>
    </row>
    <row r="671" spans="1:6" ht="16" customHeight="1" x14ac:dyDescent="0.25">
      <c r="A671"/>
      <c r="B671"/>
      <c r="C671"/>
      <c r="D671"/>
      <c r="E671"/>
      <c r="F671"/>
    </row>
    <row r="672" spans="1:6" ht="16" customHeight="1" x14ac:dyDescent="0.25">
      <c r="A672"/>
      <c r="B672"/>
      <c r="C672"/>
      <c r="D672"/>
      <c r="E672"/>
      <c r="F672"/>
    </row>
    <row r="673" spans="1:6" ht="16" customHeight="1" x14ac:dyDescent="0.25">
      <c r="A673"/>
      <c r="B673"/>
      <c r="C673"/>
      <c r="D673"/>
      <c r="E673"/>
      <c r="F673"/>
    </row>
    <row r="674" spans="1:6" ht="16" customHeight="1" x14ac:dyDescent="0.25">
      <c r="A674"/>
      <c r="B674"/>
      <c r="C674"/>
      <c r="D674"/>
      <c r="E674"/>
      <c r="F674"/>
    </row>
    <row r="675" spans="1:6" ht="16" customHeight="1" x14ac:dyDescent="0.25">
      <c r="A675"/>
      <c r="B675"/>
      <c r="C675"/>
      <c r="D675"/>
      <c r="E675"/>
      <c r="F675"/>
    </row>
    <row r="676" spans="1:6" ht="16" customHeight="1" x14ac:dyDescent="0.25">
      <c r="A676"/>
      <c r="B676"/>
      <c r="C676"/>
      <c r="D676"/>
      <c r="E676"/>
      <c r="F676"/>
    </row>
    <row r="677" spans="1:6" ht="16" customHeight="1" x14ac:dyDescent="0.25">
      <c r="A677"/>
      <c r="B677"/>
      <c r="C677"/>
      <c r="D677"/>
      <c r="E677"/>
      <c r="F677"/>
    </row>
    <row r="678" spans="1:6" ht="16" customHeight="1" x14ac:dyDescent="0.25">
      <c r="A678"/>
      <c r="B678"/>
      <c r="C678"/>
      <c r="D678"/>
      <c r="E678"/>
      <c r="F678"/>
    </row>
    <row r="679" spans="1:6" ht="16" customHeight="1" x14ac:dyDescent="0.25">
      <c r="A679"/>
      <c r="B679"/>
      <c r="C679"/>
      <c r="D679"/>
      <c r="E679"/>
      <c r="F679"/>
    </row>
    <row r="680" spans="1:6" ht="16" customHeight="1" x14ac:dyDescent="0.25">
      <c r="A680"/>
      <c r="B680"/>
      <c r="C680"/>
      <c r="D680"/>
      <c r="E680"/>
      <c r="F680"/>
    </row>
    <row r="681" spans="1:6" ht="16" customHeight="1" x14ac:dyDescent="0.25">
      <c r="A681"/>
      <c r="B681"/>
      <c r="C681"/>
      <c r="D681"/>
      <c r="E681"/>
      <c r="F681"/>
    </row>
    <row r="682" spans="1:6" ht="16" customHeight="1" x14ac:dyDescent="0.25">
      <c r="A682"/>
      <c r="B682"/>
      <c r="C682"/>
      <c r="D682"/>
      <c r="E682"/>
      <c r="F682"/>
    </row>
    <row r="683" spans="1:6" ht="16" customHeight="1" x14ac:dyDescent="0.25">
      <c r="A683"/>
      <c r="B683"/>
      <c r="C683"/>
      <c r="D683"/>
      <c r="E683"/>
      <c r="F683"/>
    </row>
    <row r="684" spans="1:6" ht="16" customHeight="1" x14ac:dyDescent="0.25">
      <c r="A684"/>
      <c r="B684"/>
      <c r="C684"/>
      <c r="D684"/>
      <c r="E684"/>
      <c r="F684"/>
    </row>
    <row r="685" spans="1:6" ht="16" customHeight="1" x14ac:dyDescent="0.25">
      <c r="A685"/>
      <c r="B685"/>
      <c r="C685"/>
      <c r="D685"/>
      <c r="E685"/>
      <c r="F685"/>
    </row>
    <row r="686" spans="1:6" ht="16" customHeight="1" x14ac:dyDescent="0.25">
      <c r="A686"/>
      <c r="B686"/>
      <c r="C686"/>
      <c r="D686"/>
      <c r="E686"/>
      <c r="F686"/>
    </row>
    <row r="687" spans="1:6" ht="16" customHeight="1" x14ac:dyDescent="0.25">
      <c r="A687"/>
      <c r="B687"/>
      <c r="C687"/>
      <c r="D687"/>
      <c r="E687"/>
      <c r="F687"/>
    </row>
    <row r="688" spans="1:6" ht="16" customHeight="1" x14ac:dyDescent="0.25">
      <c r="A688"/>
      <c r="B688"/>
      <c r="C688"/>
      <c r="D688"/>
      <c r="E688"/>
      <c r="F688"/>
    </row>
    <row r="689" spans="1:6" ht="16" customHeight="1" x14ac:dyDescent="0.25">
      <c r="A689"/>
      <c r="B689"/>
      <c r="C689"/>
      <c r="D689"/>
      <c r="E689"/>
      <c r="F689"/>
    </row>
    <row r="690" spans="1:6" ht="16" customHeight="1" x14ac:dyDescent="0.25">
      <c r="A690"/>
      <c r="B690"/>
      <c r="C690"/>
      <c r="D690"/>
      <c r="E690"/>
      <c r="F690"/>
    </row>
    <row r="691" spans="1:6" ht="16" customHeight="1" x14ac:dyDescent="0.25">
      <c r="A691"/>
      <c r="B691"/>
      <c r="C691"/>
      <c r="D691"/>
      <c r="E691"/>
      <c r="F691"/>
    </row>
    <row r="692" spans="1:6" ht="16" customHeight="1" x14ac:dyDescent="0.25">
      <c r="A692"/>
      <c r="B692"/>
      <c r="C692"/>
      <c r="D692"/>
      <c r="E692"/>
      <c r="F692"/>
    </row>
    <row r="693" spans="1:6" ht="16" customHeight="1" x14ac:dyDescent="0.25">
      <c r="A693"/>
      <c r="B693"/>
      <c r="C693"/>
      <c r="D693"/>
      <c r="E693"/>
      <c r="F693"/>
    </row>
    <row r="694" spans="1:6" ht="16" customHeight="1" x14ac:dyDescent="0.25">
      <c r="A694"/>
      <c r="B694"/>
      <c r="C694"/>
      <c r="D694"/>
      <c r="E694"/>
      <c r="F694"/>
    </row>
    <row r="695" spans="1:6" ht="16" customHeight="1" x14ac:dyDescent="0.25">
      <c r="A695"/>
      <c r="B695"/>
      <c r="C695"/>
      <c r="D695"/>
      <c r="E695"/>
      <c r="F695"/>
    </row>
    <row r="696" spans="1:6" ht="16" customHeight="1" x14ac:dyDescent="0.25">
      <c r="A696"/>
      <c r="B696"/>
      <c r="C696"/>
      <c r="D696"/>
      <c r="E696"/>
      <c r="F696"/>
    </row>
    <row r="697" spans="1:6" ht="16" customHeight="1" x14ac:dyDescent="0.25">
      <c r="A697"/>
      <c r="B697"/>
      <c r="C697"/>
      <c r="D697"/>
      <c r="E697"/>
      <c r="F697"/>
    </row>
    <row r="698" spans="1:6" ht="16" customHeight="1" x14ac:dyDescent="0.25">
      <c r="A698"/>
      <c r="B698"/>
      <c r="C698"/>
      <c r="D698"/>
      <c r="E698"/>
      <c r="F698"/>
    </row>
    <row r="699" spans="1:6" ht="16" customHeight="1" x14ac:dyDescent="0.25">
      <c r="A699"/>
      <c r="B699"/>
      <c r="C699"/>
      <c r="D699"/>
      <c r="E699"/>
      <c r="F699"/>
    </row>
    <row r="700" spans="1:6" ht="16" customHeight="1" x14ac:dyDescent="0.25">
      <c r="A700"/>
      <c r="B700"/>
      <c r="C700"/>
      <c r="D700"/>
      <c r="E700"/>
      <c r="F700"/>
    </row>
    <row r="701" spans="1:6" ht="16" customHeight="1" x14ac:dyDescent="0.25">
      <c r="A701"/>
      <c r="B701"/>
      <c r="C701"/>
      <c r="D701"/>
      <c r="E701"/>
      <c r="F701"/>
    </row>
    <row r="702" spans="1:6" ht="16" customHeight="1" x14ac:dyDescent="0.25">
      <c r="A702"/>
      <c r="B702"/>
      <c r="C702"/>
      <c r="D702"/>
      <c r="E702"/>
      <c r="F702"/>
    </row>
    <row r="703" spans="1:6" ht="16" customHeight="1" x14ac:dyDescent="0.25">
      <c r="A703"/>
      <c r="B703"/>
      <c r="C703"/>
      <c r="D703"/>
      <c r="E703"/>
      <c r="F703"/>
    </row>
    <row r="704" spans="1:6" ht="16" customHeight="1" x14ac:dyDescent="0.25">
      <c r="A704"/>
      <c r="B704"/>
      <c r="C704"/>
      <c r="D704"/>
      <c r="E704"/>
      <c r="F704"/>
    </row>
    <row r="705" spans="1:6" ht="16" customHeight="1" x14ac:dyDescent="0.25">
      <c r="A705"/>
      <c r="B705"/>
      <c r="C705"/>
      <c r="D705"/>
      <c r="E705"/>
      <c r="F705"/>
    </row>
    <row r="706" spans="1:6" ht="16" customHeight="1" x14ac:dyDescent="0.25">
      <c r="A706"/>
      <c r="B706"/>
      <c r="C706"/>
      <c r="D706"/>
      <c r="E706"/>
      <c r="F706"/>
    </row>
    <row r="707" spans="1:6" ht="16" customHeight="1" x14ac:dyDescent="0.25">
      <c r="A707"/>
      <c r="B707"/>
      <c r="C707"/>
      <c r="D707"/>
      <c r="E707"/>
      <c r="F707"/>
    </row>
    <row r="708" spans="1:6" ht="16" customHeight="1" x14ac:dyDescent="0.25">
      <c r="A708"/>
      <c r="B708"/>
      <c r="C708"/>
      <c r="D708"/>
      <c r="E708"/>
      <c r="F708"/>
    </row>
    <row r="709" spans="1:6" ht="16" customHeight="1" x14ac:dyDescent="0.25">
      <c r="A709"/>
      <c r="B709"/>
      <c r="C709"/>
      <c r="D709"/>
      <c r="E709"/>
      <c r="F709"/>
    </row>
    <row r="710" spans="1:6" ht="16" customHeight="1" x14ac:dyDescent="0.25">
      <c r="A710"/>
      <c r="B710"/>
      <c r="C710"/>
      <c r="D710"/>
      <c r="E710"/>
      <c r="F710"/>
    </row>
    <row r="711" spans="1:6" ht="16" customHeight="1" x14ac:dyDescent="0.25">
      <c r="A711"/>
      <c r="B711"/>
      <c r="C711"/>
      <c r="D711"/>
      <c r="E711"/>
      <c r="F711"/>
    </row>
    <row r="712" spans="1:6" ht="16" customHeight="1" x14ac:dyDescent="0.25">
      <c r="A712"/>
      <c r="B712"/>
      <c r="C712"/>
      <c r="D712"/>
      <c r="E712"/>
      <c r="F712"/>
    </row>
    <row r="713" spans="1:6" ht="16" customHeight="1" x14ac:dyDescent="0.25">
      <c r="A713"/>
      <c r="B713"/>
      <c r="C713"/>
      <c r="D713"/>
      <c r="E713"/>
      <c r="F713"/>
    </row>
    <row r="714" spans="1:6" ht="16" customHeight="1" x14ac:dyDescent="0.25">
      <c r="A714"/>
      <c r="B714"/>
      <c r="C714"/>
      <c r="D714"/>
      <c r="E714"/>
      <c r="F714"/>
    </row>
    <row r="715" spans="1:6" ht="16" customHeight="1" x14ac:dyDescent="0.25">
      <c r="A715"/>
      <c r="B715"/>
      <c r="C715"/>
      <c r="D715"/>
      <c r="E715"/>
      <c r="F715"/>
    </row>
    <row r="716" spans="1:6" ht="16" customHeight="1" x14ac:dyDescent="0.25">
      <c r="A716"/>
      <c r="B716"/>
      <c r="C716"/>
      <c r="D716"/>
      <c r="E716"/>
      <c r="F716"/>
    </row>
    <row r="717" spans="1:6" ht="16" customHeight="1" x14ac:dyDescent="0.25">
      <c r="A717"/>
      <c r="B717"/>
      <c r="C717"/>
      <c r="D717"/>
      <c r="E717"/>
      <c r="F717"/>
    </row>
    <row r="718" spans="1:6" ht="16" customHeight="1" x14ac:dyDescent="0.25">
      <c r="A718"/>
      <c r="B718"/>
      <c r="C718"/>
      <c r="D718"/>
      <c r="E718"/>
      <c r="F718"/>
    </row>
    <row r="719" spans="1:6" ht="16" customHeight="1" x14ac:dyDescent="0.25">
      <c r="A719"/>
      <c r="B719"/>
      <c r="C719"/>
      <c r="D719"/>
      <c r="E719"/>
      <c r="F719"/>
    </row>
    <row r="720" spans="1:6" ht="16" customHeight="1" x14ac:dyDescent="0.25">
      <c r="A720"/>
      <c r="B720"/>
      <c r="C720"/>
      <c r="D720"/>
      <c r="E720"/>
      <c r="F720"/>
    </row>
    <row r="721" spans="1:6" ht="16" customHeight="1" x14ac:dyDescent="0.25">
      <c r="A721"/>
      <c r="B721"/>
      <c r="C721"/>
      <c r="D721"/>
      <c r="E721"/>
      <c r="F721"/>
    </row>
    <row r="722" spans="1:6" ht="16" customHeight="1" x14ac:dyDescent="0.25">
      <c r="A722"/>
      <c r="B722"/>
      <c r="C722"/>
      <c r="D722"/>
      <c r="E722"/>
      <c r="F722"/>
    </row>
    <row r="723" spans="1:6" ht="16" customHeight="1" x14ac:dyDescent="0.25">
      <c r="A723"/>
      <c r="B723"/>
      <c r="C723"/>
      <c r="D723"/>
      <c r="E723"/>
      <c r="F723"/>
    </row>
    <row r="724" spans="1:6" ht="16" customHeight="1" x14ac:dyDescent="0.25">
      <c r="A724"/>
      <c r="B724"/>
      <c r="C724"/>
      <c r="D724"/>
      <c r="E724"/>
      <c r="F724"/>
    </row>
    <row r="725" spans="1:6" ht="16" customHeight="1" x14ac:dyDescent="0.25">
      <c r="A725"/>
      <c r="B725"/>
      <c r="C725"/>
      <c r="D725"/>
      <c r="E725"/>
      <c r="F725"/>
    </row>
    <row r="726" spans="1:6" ht="16" customHeight="1" x14ac:dyDescent="0.25">
      <c r="A726"/>
      <c r="B726"/>
      <c r="C726"/>
      <c r="D726"/>
      <c r="E726"/>
      <c r="F726"/>
    </row>
    <row r="727" spans="1:6" ht="16" customHeight="1" x14ac:dyDescent="0.25">
      <c r="A727"/>
      <c r="B727"/>
      <c r="C727"/>
      <c r="D727"/>
      <c r="E727"/>
      <c r="F727"/>
    </row>
    <row r="728" spans="1:6" ht="16" customHeight="1" x14ac:dyDescent="0.25">
      <c r="A728"/>
      <c r="B728"/>
      <c r="C728"/>
      <c r="D728"/>
      <c r="E728"/>
      <c r="F728"/>
    </row>
    <row r="729" spans="1:6" ht="16" customHeight="1" x14ac:dyDescent="0.25">
      <c r="A729"/>
      <c r="B729"/>
      <c r="C729"/>
      <c r="D729"/>
      <c r="E729"/>
      <c r="F729"/>
    </row>
    <row r="730" spans="1:6" ht="16" customHeight="1" x14ac:dyDescent="0.25">
      <c r="A730"/>
      <c r="B730"/>
      <c r="C730"/>
      <c r="D730"/>
      <c r="E730"/>
      <c r="F730"/>
    </row>
    <row r="731" spans="1:6" ht="16" customHeight="1" x14ac:dyDescent="0.25">
      <c r="A731"/>
      <c r="B731"/>
      <c r="C731"/>
      <c r="D731"/>
      <c r="E731"/>
      <c r="F731"/>
    </row>
    <row r="732" spans="1:6" ht="16" customHeight="1" x14ac:dyDescent="0.25">
      <c r="A732"/>
      <c r="B732"/>
      <c r="C732"/>
      <c r="D732"/>
      <c r="E732"/>
      <c r="F732"/>
    </row>
    <row r="733" spans="1:6" ht="16" customHeight="1" x14ac:dyDescent="0.25">
      <c r="A733"/>
      <c r="B733"/>
      <c r="C733"/>
      <c r="D733"/>
      <c r="E733"/>
      <c r="F733"/>
    </row>
    <row r="734" spans="1:6" ht="16" customHeight="1" x14ac:dyDescent="0.25">
      <c r="A734"/>
      <c r="B734"/>
      <c r="C734"/>
      <c r="D734"/>
      <c r="E734"/>
      <c r="F734"/>
    </row>
    <row r="735" spans="1:6" ht="16" customHeight="1" x14ac:dyDescent="0.25">
      <c r="A735"/>
      <c r="B735"/>
      <c r="C735"/>
      <c r="D735"/>
      <c r="E735"/>
      <c r="F735"/>
    </row>
    <row r="736" spans="1:6" ht="16" customHeight="1" x14ac:dyDescent="0.25">
      <c r="A736"/>
      <c r="B736"/>
      <c r="C736"/>
      <c r="D736"/>
      <c r="E736"/>
      <c r="F736"/>
    </row>
    <row r="737" spans="1:6" ht="16" customHeight="1" x14ac:dyDescent="0.25">
      <c r="A737"/>
      <c r="B737"/>
      <c r="C737"/>
      <c r="D737"/>
      <c r="E737"/>
      <c r="F737"/>
    </row>
    <row r="738" spans="1:6" ht="16" customHeight="1" x14ac:dyDescent="0.25">
      <c r="A738"/>
      <c r="B738"/>
      <c r="C738"/>
      <c r="D738"/>
      <c r="E738"/>
      <c r="F738"/>
    </row>
    <row r="739" spans="1:6" ht="16" customHeight="1" x14ac:dyDescent="0.25">
      <c r="A739"/>
      <c r="B739"/>
      <c r="C739"/>
      <c r="D739"/>
      <c r="E739"/>
      <c r="F739"/>
    </row>
    <row r="740" spans="1:6" ht="16" customHeight="1" x14ac:dyDescent="0.25">
      <c r="A740"/>
      <c r="B740"/>
      <c r="C740"/>
      <c r="D740"/>
      <c r="E740"/>
      <c r="F740"/>
    </row>
    <row r="741" spans="1:6" ht="16" customHeight="1" x14ac:dyDescent="0.25">
      <c r="A741"/>
      <c r="B741"/>
      <c r="C741"/>
      <c r="D741"/>
      <c r="E741"/>
      <c r="F741"/>
    </row>
    <row r="742" spans="1:6" ht="16" customHeight="1" x14ac:dyDescent="0.25">
      <c r="A742"/>
      <c r="B742"/>
      <c r="C742"/>
      <c r="D742"/>
      <c r="E742"/>
      <c r="F742"/>
    </row>
    <row r="743" spans="1:6" ht="16" customHeight="1" x14ac:dyDescent="0.25">
      <c r="A743"/>
      <c r="B743"/>
      <c r="C743"/>
      <c r="D743"/>
      <c r="E743"/>
      <c r="F743"/>
    </row>
    <row r="744" spans="1:6" ht="16" customHeight="1" x14ac:dyDescent="0.25">
      <c r="A744"/>
      <c r="B744"/>
      <c r="C744"/>
      <c r="D744"/>
      <c r="E744"/>
      <c r="F744"/>
    </row>
    <row r="745" spans="1:6" ht="16" customHeight="1" x14ac:dyDescent="0.25">
      <c r="A745"/>
      <c r="B745"/>
      <c r="C745"/>
      <c r="D745"/>
      <c r="E745"/>
      <c r="F745"/>
    </row>
    <row r="746" spans="1:6" ht="16" customHeight="1" x14ac:dyDescent="0.25">
      <c r="A746"/>
      <c r="B746"/>
      <c r="C746"/>
      <c r="D746"/>
      <c r="E746"/>
      <c r="F746"/>
    </row>
    <row r="747" spans="1:6" ht="16" customHeight="1" x14ac:dyDescent="0.25">
      <c r="A747"/>
      <c r="B747"/>
      <c r="C747"/>
      <c r="D747"/>
      <c r="E747"/>
      <c r="F747"/>
    </row>
    <row r="748" spans="1:6" ht="16" customHeight="1" x14ac:dyDescent="0.25">
      <c r="A748"/>
      <c r="B748"/>
      <c r="C748"/>
      <c r="D748"/>
      <c r="E748"/>
      <c r="F748"/>
    </row>
    <row r="749" spans="1:6" ht="16" customHeight="1" x14ac:dyDescent="0.25">
      <c r="A749"/>
      <c r="B749"/>
      <c r="C749"/>
      <c r="D749"/>
      <c r="E749"/>
      <c r="F749"/>
    </row>
    <row r="750" spans="1:6" ht="16" customHeight="1" x14ac:dyDescent="0.25">
      <c r="A750"/>
      <c r="B750"/>
      <c r="C750"/>
      <c r="D750"/>
      <c r="E750"/>
      <c r="F750"/>
    </row>
    <row r="751" spans="1:6" ht="16" customHeight="1" x14ac:dyDescent="0.25">
      <c r="A751"/>
      <c r="B751"/>
      <c r="C751"/>
      <c r="D751"/>
      <c r="E751"/>
      <c r="F751"/>
    </row>
    <row r="752" spans="1:6" ht="16" customHeight="1" x14ac:dyDescent="0.25">
      <c r="A752"/>
      <c r="B752"/>
      <c r="C752"/>
      <c r="D752"/>
      <c r="E752"/>
      <c r="F752"/>
    </row>
    <row r="753" spans="1:6" ht="16" customHeight="1" x14ac:dyDescent="0.25">
      <c r="A753"/>
      <c r="B753"/>
      <c r="C753"/>
      <c r="D753"/>
      <c r="E753"/>
      <c r="F753"/>
    </row>
    <row r="754" spans="1:6" ht="16" customHeight="1" x14ac:dyDescent="0.25">
      <c r="A754"/>
      <c r="B754"/>
      <c r="C754"/>
      <c r="D754"/>
      <c r="E754"/>
      <c r="F754"/>
    </row>
    <row r="755" spans="1:6" ht="16" customHeight="1" x14ac:dyDescent="0.25">
      <c r="A755"/>
      <c r="B755"/>
      <c r="C755"/>
      <c r="D755"/>
      <c r="E755"/>
      <c r="F755"/>
    </row>
    <row r="756" spans="1:6" ht="16" customHeight="1" x14ac:dyDescent="0.25">
      <c r="A756"/>
      <c r="B756"/>
      <c r="C756"/>
      <c r="D756"/>
      <c r="E756"/>
      <c r="F756"/>
    </row>
    <row r="757" spans="1:6" ht="16" customHeight="1" x14ac:dyDescent="0.25">
      <c r="A757"/>
      <c r="B757"/>
      <c r="C757"/>
      <c r="D757"/>
      <c r="E757"/>
      <c r="F757"/>
    </row>
    <row r="758" spans="1:6" ht="16" customHeight="1" x14ac:dyDescent="0.25">
      <c r="A758"/>
      <c r="B758"/>
      <c r="C758"/>
      <c r="D758"/>
      <c r="E758"/>
      <c r="F758"/>
    </row>
    <row r="759" spans="1:6" ht="16" customHeight="1" x14ac:dyDescent="0.25">
      <c r="A759"/>
      <c r="B759"/>
      <c r="C759"/>
      <c r="D759"/>
      <c r="E759"/>
      <c r="F759"/>
    </row>
    <row r="760" spans="1:6" ht="16" customHeight="1" x14ac:dyDescent="0.25">
      <c r="A760"/>
      <c r="B760"/>
      <c r="C760"/>
      <c r="D760"/>
      <c r="E760"/>
      <c r="F760"/>
    </row>
    <row r="761" spans="1:6" ht="16" customHeight="1" x14ac:dyDescent="0.25">
      <c r="A761"/>
      <c r="B761"/>
      <c r="C761"/>
      <c r="D761"/>
      <c r="E761"/>
      <c r="F761"/>
    </row>
    <row r="762" spans="1:6" ht="16" customHeight="1" x14ac:dyDescent="0.25">
      <c r="A762"/>
      <c r="B762"/>
      <c r="C762"/>
      <c r="D762"/>
      <c r="E762"/>
      <c r="F762"/>
    </row>
    <row r="763" spans="1:6" ht="16" customHeight="1" x14ac:dyDescent="0.25">
      <c r="A763"/>
      <c r="B763"/>
      <c r="C763"/>
      <c r="D763"/>
      <c r="E763"/>
      <c r="F763"/>
    </row>
    <row r="764" spans="1:6" ht="16" customHeight="1" x14ac:dyDescent="0.25">
      <c r="A764"/>
      <c r="B764"/>
      <c r="C764"/>
      <c r="D764"/>
      <c r="E764"/>
      <c r="F764"/>
    </row>
    <row r="765" spans="1:6" ht="16" customHeight="1" x14ac:dyDescent="0.25">
      <c r="A765"/>
      <c r="B765"/>
      <c r="C765"/>
      <c r="D765"/>
      <c r="E765"/>
      <c r="F765"/>
    </row>
    <row r="766" spans="1:6" ht="16" customHeight="1" x14ac:dyDescent="0.25">
      <c r="A766"/>
      <c r="B766"/>
      <c r="C766"/>
      <c r="D766"/>
      <c r="E766"/>
      <c r="F766"/>
    </row>
    <row r="767" spans="1:6" ht="16" customHeight="1" x14ac:dyDescent="0.25">
      <c r="A767"/>
      <c r="B767"/>
      <c r="C767"/>
      <c r="D767"/>
      <c r="E767"/>
      <c r="F767"/>
    </row>
    <row r="768" spans="1:6" ht="16" customHeight="1" x14ac:dyDescent="0.25">
      <c r="A768"/>
      <c r="B768"/>
      <c r="C768"/>
      <c r="D768"/>
      <c r="E768"/>
      <c r="F768"/>
    </row>
    <row r="769" spans="1:6" ht="16" customHeight="1" x14ac:dyDescent="0.25">
      <c r="A769"/>
      <c r="B769"/>
      <c r="C769"/>
      <c r="D769"/>
      <c r="E769"/>
      <c r="F769"/>
    </row>
    <row r="770" spans="1:6" ht="16" customHeight="1" x14ac:dyDescent="0.25">
      <c r="A770"/>
      <c r="B770"/>
      <c r="C770"/>
      <c r="D770"/>
      <c r="E770"/>
      <c r="F770"/>
    </row>
    <row r="771" spans="1:6" ht="16" customHeight="1" x14ac:dyDescent="0.25">
      <c r="A771"/>
      <c r="B771"/>
      <c r="C771"/>
      <c r="D771"/>
      <c r="E771"/>
      <c r="F771"/>
    </row>
    <row r="772" spans="1:6" ht="16" customHeight="1" x14ac:dyDescent="0.25">
      <c r="A772"/>
      <c r="B772"/>
      <c r="C772"/>
      <c r="D772"/>
      <c r="E772"/>
      <c r="F772"/>
    </row>
    <row r="773" spans="1:6" ht="16" customHeight="1" x14ac:dyDescent="0.25">
      <c r="A773"/>
      <c r="B773"/>
      <c r="C773"/>
      <c r="D773"/>
      <c r="E773"/>
      <c r="F773"/>
    </row>
    <row r="774" spans="1:6" ht="16" customHeight="1" x14ac:dyDescent="0.25">
      <c r="A774"/>
      <c r="B774"/>
      <c r="C774"/>
      <c r="D774"/>
      <c r="E774"/>
      <c r="F774"/>
    </row>
    <row r="775" spans="1:6" ht="16" customHeight="1" x14ac:dyDescent="0.25">
      <c r="A775"/>
      <c r="B775"/>
      <c r="C775"/>
      <c r="D775"/>
      <c r="E775"/>
      <c r="F775"/>
    </row>
    <row r="776" spans="1:6" ht="16" customHeight="1" x14ac:dyDescent="0.25">
      <c r="A776"/>
      <c r="B776"/>
      <c r="C776"/>
      <c r="D776"/>
      <c r="E776"/>
      <c r="F776"/>
    </row>
    <row r="777" spans="1:6" ht="16" customHeight="1" x14ac:dyDescent="0.25">
      <c r="A777"/>
      <c r="B777"/>
      <c r="C777"/>
      <c r="D777"/>
      <c r="E777"/>
      <c r="F777"/>
    </row>
    <row r="778" spans="1:6" ht="16" customHeight="1" x14ac:dyDescent="0.25">
      <c r="A778"/>
      <c r="B778"/>
      <c r="C778"/>
      <c r="D778"/>
      <c r="E778"/>
      <c r="F778"/>
    </row>
    <row r="779" spans="1:6" ht="16" customHeight="1" x14ac:dyDescent="0.25">
      <c r="A779"/>
      <c r="B779"/>
      <c r="C779"/>
      <c r="D779"/>
      <c r="E779"/>
      <c r="F779"/>
    </row>
    <row r="780" spans="1:6" ht="16" customHeight="1" x14ac:dyDescent="0.25">
      <c r="A780"/>
      <c r="B780"/>
      <c r="C780"/>
      <c r="D780"/>
      <c r="E780"/>
      <c r="F780"/>
    </row>
    <row r="781" spans="1:6" ht="16" customHeight="1" x14ac:dyDescent="0.25">
      <c r="A781"/>
      <c r="B781"/>
      <c r="C781"/>
      <c r="D781"/>
      <c r="E781"/>
      <c r="F781"/>
    </row>
    <row r="782" spans="1:6" ht="16" customHeight="1" x14ac:dyDescent="0.25">
      <c r="A782"/>
      <c r="B782"/>
      <c r="C782"/>
      <c r="D782"/>
      <c r="E782"/>
      <c r="F782"/>
    </row>
    <row r="783" spans="1:6" ht="16" customHeight="1" x14ac:dyDescent="0.25">
      <c r="A783"/>
      <c r="B783"/>
      <c r="C783"/>
      <c r="D783"/>
      <c r="E783"/>
      <c r="F783"/>
    </row>
    <row r="784" spans="1:6" ht="16" customHeight="1" x14ac:dyDescent="0.25">
      <c r="A784"/>
      <c r="B784"/>
      <c r="C784"/>
      <c r="D784"/>
      <c r="E784"/>
      <c r="F784"/>
    </row>
    <row r="785" spans="1:6" ht="16" customHeight="1" x14ac:dyDescent="0.25">
      <c r="A785"/>
      <c r="B785"/>
      <c r="C785"/>
      <c r="D785"/>
      <c r="E785"/>
      <c r="F785"/>
    </row>
    <row r="786" spans="1:6" ht="16" customHeight="1" x14ac:dyDescent="0.25">
      <c r="A786"/>
      <c r="B786"/>
      <c r="C786"/>
      <c r="D786"/>
      <c r="E786"/>
      <c r="F786"/>
    </row>
    <row r="787" spans="1:6" ht="16" customHeight="1" x14ac:dyDescent="0.25">
      <c r="A787"/>
      <c r="B787"/>
      <c r="C787"/>
      <c r="D787"/>
      <c r="E787"/>
      <c r="F787"/>
    </row>
    <row r="788" spans="1:6" ht="16" customHeight="1" x14ac:dyDescent="0.25">
      <c r="A788"/>
      <c r="B788"/>
      <c r="C788"/>
      <c r="D788"/>
      <c r="E788"/>
      <c r="F788"/>
    </row>
    <row r="789" spans="1:6" ht="16" customHeight="1" x14ac:dyDescent="0.25">
      <c r="A789"/>
      <c r="B789"/>
      <c r="C789"/>
      <c r="D789"/>
      <c r="E789"/>
      <c r="F789"/>
    </row>
    <row r="790" spans="1:6" ht="16" customHeight="1" x14ac:dyDescent="0.25">
      <c r="A790"/>
      <c r="B790"/>
      <c r="C790"/>
      <c r="D790"/>
      <c r="E790"/>
      <c r="F790"/>
    </row>
    <row r="791" spans="1:6" ht="16" customHeight="1" x14ac:dyDescent="0.25">
      <c r="A791"/>
      <c r="B791"/>
      <c r="C791"/>
      <c r="D791"/>
      <c r="E791"/>
      <c r="F791"/>
    </row>
    <row r="792" spans="1:6" ht="16" customHeight="1" x14ac:dyDescent="0.25">
      <c r="A792"/>
      <c r="B792"/>
      <c r="C792"/>
      <c r="D792"/>
      <c r="E792"/>
      <c r="F792"/>
    </row>
    <row r="793" spans="1:6" ht="16" customHeight="1" x14ac:dyDescent="0.25">
      <c r="A793"/>
      <c r="B793"/>
      <c r="C793"/>
      <c r="D793"/>
      <c r="E793"/>
      <c r="F793"/>
    </row>
    <row r="794" spans="1:6" ht="16" customHeight="1" x14ac:dyDescent="0.25">
      <c r="A794"/>
      <c r="B794"/>
      <c r="C794"/>
      <c r="D794"/>
      <c r="E794"/>
      <c r="F794"/>
    </row>
    <row r="795" spans="1:6" ht="16" customHeight="1" x14ac:dyDescent="0.25">
      <c r="A795"/>
      <c r="B795"/>
      <c r="C795"/>
      <c r="D795"/>
      <c r="E795"/>
      <c r="F795"/>
    </row>
    <row r="796" spans="1:6" ht="16" customHeight="1" x14ac:dyDescent="0.25">
      <c r="A796"/>
      <c r="B796"/>
      <c r="C796"/>
      <c r="D796"/>
      <c r="E796"/>
      <c r="F796"/>
    </row>
    <row r="797" spans="1:6" ht="16" customHeight="1" x14ac:dyDescent="0.25">
      <c r="A797"/>
      <c r="B797"/>
      <c r="C797"/>
      <c r="D797"/>
      <c r="E797"/>
      <c r="F797"/>
    </row>
    <row r="798" spans="1:6" ht="16" customHeight="1" x14ac:dyDescent="0.25">
      <c r="A798"/>
      <c r="B798"/>
      <c r="C798"/>
      <c r="D798"/>
      <c r="E798"/>
      <c r="F798"/>
    </row>
    <row r="799" spans="1:6" ht="16" customHeight="1" x14ac:dyDescent="0.25">
      <c r="A799"/>
      <c r="B799"/>
      <c r="C799"/>
      <c r="D799"/>
      <c r="E799"/>
      <c r="F799"/>
    </row>
    <row r="800" spans="1:6" ht="16" customHeight="1" x14ac:dyDescent="0.25">
      <c r="A800"/>
      <c r="B800"/>
      <c r="C800"/>
      <c r="D800"/>
      <c r="E800"/>
      <c r="F800"/>
    </row>
    <row r="801" spans="1:6" ht="16" customHeight="1" x14ac:dyDescent="0.25">
      <c r="A801"/>
      <c r="B801"/>
      <c r="C801"/>
      <c r="D801"/>
      <c r="E801"/>
      <c r="F801"/>
    </row>
    <row r="802" spans="1:6" ht="16" customHeight="1" x14ac:dyDescent="0.25">
      <c r="A802"/>
      <c r="B802"/>
      <c r="C802"/>
      <c r="D802"/>
      <c r="E802"/>
      <c r="F802"/>
    </row>
    <row r="803" spans="1:6" ht="16" customHeight="1" x14ac:dyDescent="0.25">
      <c r="A803"/>
      <c r="B803"/>
      <c r="C803"/>
      <c r="D803"/>
      <c r="E803"/>
      <c r="F803"/>
    </row>
    <row r="804" spans="1:6" ht="16" customHeight="1" x14ac:dyDescent="0.25">
      <c r="A804"/>
      <c r="B804"/>
      <c r="C804"/>
      <c r="D804"/>
      <c r="E804"/>
      <c r="F804"/>
    </row>
    <row r="805" spans="1:6" ht="16" customHeight="1" x14ac:dyDescent="0.25">
      <c r="A805"/>
      <c r="B805"/>
      <c r="C805"/>
      <c r="D805"/>
      <c r="E805"/>
      <c r="F805"/>
    </row>
    <row r="806" spans="1:6" ht="16" customHeight="1" x14ac:dyDescent="0.25">
      <c r="A806"/>
      <c r="B806"/>
      <c r="C806"/>
      <c r="D806"/>
      <c r="E806"/>
      <c r="F806"/>
    </row>
    <row r="807" spans="1:6" ht="16" customHeight="1" x14ac:dyDescent="0.25">
      <c r="A807"/>
      <c r="B807"/>
      <c r="C807"/>
      <c r="D807"/>
      <c r="E807"/>
      <c r="F807"/>
    </row>
    <row r="808" spans="1:6" ht="16" customHeight="1" x14ac:dyDescent="0.25">
      <c r="A808"/>
      <c r="B808"/>
      <c r="C808"/>
      <c r="D808"/>
      <c r="E808"/>
      <c r="F808"/>
    </row>
    <row r="809" spans="1:6" ht="16" customHeight="1" x14ac:dyDescent="0.25">
      <c r="A809"/>
      <c r="B809"/>
      <c r="C809"/>
      <c r="D809"/>
      <c r="E809"/>
      <c r="F809"/>
    </row>
    <row r="810" spans="1:6" ht="16" customHeight="1" x14ac:dyDescent="0.25">
      <c r="A810"/>
      <c r="B810"/>
      <c r="C810"/>
      <c r="D810"/>
      <c r="E810"/>
      <c r="F810"/>
    </row>
    <row r="811" spans="1:6" ht="16" customHeight="1" x14ac:dyDescent="0.25">
      <c r="A811"/>
      <c r="B811"/>
      <c r="C811"/>
      <c r="D811"/>
      <c r="E811"/>
      <c r="F811"/>
    </row>
    <row r="812" spans="1:6" ht="16" customHeight="1" x14ac:dyDescent="0.25">
      <c r="A812"/>
      <c r="B812"/>
      <c r="C812"/>
      <c r="D812"/>
      <c r="E812"/>
      <c r="F812"/>
    </row>
    <row r="813" spans="1:6" ht="16" customHeight="1" x14ac:dyDescent="0.25">
      <c r="A813"/>
      <c r="B813"/>
      <c r="C813"/>
      <c r="D813"/>
      <c r="E813"/>
      <c r="F813"/>
    </row>
    <row r="814" spans="1:6" ht="16" customHeight="1" x14ac:dyDescent="0.25">
      <c r="A814"/>
      <c r="B814"/>
      <c r="C814"/>
      <c r="D814"/>
      <c r="E814"/>
      <c r="F814"/>
    </row>
    <row r="815" spans="1:6" ht="16" customHeight="1" x14ac:dyDescent="0.25">
      <c r="A815"/>
      <c r="B815"/>
      <c r="C815"/>
      <c r="D815"/>
      <c r="E815"/>
      <c r="F815"/>
    </row>
    <row r="816" spans="1:6" ht="16" customHeight="1" x14ac:dyDescent="0.25">
      <c r="A816"/>
      <c r="B816"/>
      <c r="C816"/>
      <c r="D816"/>
      <c r="E816"/>
      <c r="F816"/>
    </row>
    <row r="817" spans="1:6" ht="16" customHeight="1" x14ac:dyDescent="0.25">
      <c r="A817"/>
      <c r="B817"/>
      <c r="C817"/>
      <c r="D817"/>
      <c r="E817"/>
      <c r="F817"/>
    </row>
    <row r="818" spans="1:6" ht="16" customHeight="1" x14ac:dyDescent="0.25">
      <c r="A818"/>
      <c r="B818"/>
      <c r="C818"/>
      <c r="D818"/>
      <c r="E818"/>
      <c r="F818"/>
    </row>
    <row r="819" spans="1:6" ht="16" customHeight="1" x14ac:dyDescent="0.25">
      <c r="A819"/>
      <c r="B819"/>
      <c r="C819"/>
      <c r="D819"/>
      <c r="E819"/>
      <c r="F819"/>
    </row>
    <row r="820" spans="1:6" ht="16" customHeight="1" x14ac:dyDescent="0.25">
      <c r="A820"/>
      <c r="B820"/>
      <c r="C820"/>
      <c r="D820"/>
      <c r="E820"/>
      <c r="F820"/>
    </row>
    <row r="821" spans="1:6" ht="16" customHeight="1" x14ac:dyDescent="0.25">
      <c r="A821"/>
      <c r="B821"/>
      <c r="C821"/>
      <c r="D821"/>
      <c r="E821"/>
      <c r="F821"/>
    </row>
    <row r="822" spans="1:6" ht="16" customHeight="1" x14ac:dyDescent="0.25">
      <c r="A822"/>
      <c r="B822"/>
      <c r="C822"/>
      <c r="D822"/>
      <c r="E822"/>
      <c r="F822"/>
    </row>
    <row r="823" spans="1:6" ht="16" customHeight="1" x14ac:dyDescent="0.25">
      <c r="A823"/>
      <c r="B823"/>
      <c r="C823"/>
      <c r="D823"/>
      <c r="E823"/>
      <c r="F823"/>
    </row>
    <row r="824" spans="1:6" ht="16" customHeight="1" x14ac:dyDescent="0.25">
      <c r="A824"/>
      <c r="B824"/>
      <c r="C824"/>
      <c r="D824"/>
      <c r="E824"/>
      <c r="F824"/>
    </row>
    <row r="825" spans="1:6" ht="16" customHeight="1" x14ac:dyDescent="0.25">
      <c r="A825"/>
      <c r="B825"/>
      <c r="C825"/>
      <c r="D825"/>
      <c r="E825"/>
      <c r="F825"/>
    </row>
    <row r="826" spans="1:6" ht="16" customHeight="1" x14ac:dyDescent="0.25">
      <c r="A826"/>
      <c r="B826"/>
      <c r="C826"/>
      <c r="D826"/>
      <c r="E826"/>
      <c r="F826"/>
    </row>
    <row r="827" spans="1:6" ht="16" customHeight="1" x14ac:dyDescent="0.25">
      <c r="A827"/>
      <c r="B827"/>
      <c r="C827"/>
      <c r="D827"/>
      <c r="E827"/>
      <c r="F827"/>
    </row>
    <row r="828" spans="1:6" ht="16" customHeight="1" x14ac:dyDescent="0.25">
      <c r="A828"/>
      <c r="B828"/>
      <c r="C828"/>
      <c r="D828"/>
      <c r="E828"/>
      <c r="F828"/>
    </row>
    <row r="829" spans="1:6" ht="16" customHeight="1" x14ac:dyDescent="0.25">
      <c r="A829"/>
      <c r="B829"/>
      <c r="C829"/>
      <c r="D829"/>
      <c r="E829"/>
      <c r="F829"/>
    </row>
    <row r="830" spans="1:6" ht="16" customHeight="1" x14ac:dyDescent="0.25">
      <c r="A830"/>
      <c r="B830"/>
      <c r="C830"/>
      <c r="D830"/>
      <c r="E830"/>
      <c r="F830"/>
    </row>
    <row r="831" spans="1:6" ht="16" customHeight="1" x14ac:dyDescent="0.25">
      <c r="A831"/>
      <c r="B831"/>
      <c r="C831"/>
      <c r="D831"/>
      <c r="E831"/>
      <c r="F831"/>
    </row>
    <row r="832" spans="1:6" ht="16" customHeight="1" x14ac:dyDescent="0.25">
      <c r="A832"/>
      <c r="B832"/>
      <c r="C832"/>
      <c r="D832"/>
      <c r="E832"/>
      <c r="F832"/>
    </row>
    <row r="833" spans="1:6" ht="16" customHeight="1" x14ac:dyDescent="0.25">
      <c r="A833"/>
      <c r="B833"/>
      <c r="C833"/>
      <c r="D833"/>
      <c r="E833"/>
      <c r="F833"/>
    </row>
    <row r="834" spans="1:6" ht="16" customHeight="1" x14ac:dyDescent="0.25">
      <c r="A834"/>
      <c r="B834"/>
      <c r="C834"/>
      <c r="D834"/>
      <c r="E834"/>
      <c r="F834"/>
    </row>
    <row r="835" spans="1:6" ht="16" customHeight="1" x14ac:dyDescent="0.25">
      <c r="A835"/>
      <c r="B835"/>
      <c r="C835"/>
      <c r="D835"/>
      <c r="E835"/>
      <c r="F835"/>
    </row>
    <row r="836" spans="1:6" ht="16" customHeight="1" x14ac:dyDescent="0.25">
      <c r="A836"/>
      <c r="B836"/>
      <c r="C836"/>
      <c r="D836"/>
      <c r="E836"/>
      <c r="F836"/>
    </row>
    <row r="837" spans="1:6" ht="16" customHeight="1" x14ac:dyDescent="0.25">
      <c r="A837"/>
      <c r="B837"/>
      <c r="C837"/>
      <c r="D837"/>
      <c r="E837"/>
      <c r="F837"/>
    </row>
    <row r="838" spans="1:6" ht="16" customHeight="1" x14ac:dyDescent="0.25">
      <c r="A838"/>
      <c r="B838"/>
      <c r="C838"/>
      <c r="D838"/>
      <c r="E838"/>
      <c r="F838"/>
    </row>
    <row r="839" spans="1:6" ht="16" customHeight="1" x14ac:dyDescent="0.25">
      <c r="A839"/>
      <c r="B839"/>
      <c r="C839"/>
      <c r="D839"/>
      <c r="E839"/>
      <c r="F839"/>
    </row>
    <row r="840" spans="1:6" ht="16" customHeight="1" x14ac:dyDescent="0.25">
      <c r="A840"/>
      <c r="B840"/>
      <c r="C840"/>
      <c r="D840"/>
      <c r="E840"/>
      <c r="F840"/>
    </row>
    <row r="841" spans="1:6" ht="16" customHeight="1" x14ac:dyDescent="0.25">
      <c r="A841"/>
      <c r="B841"/>
      <c r="C841"/>
      <c r="D841"/>
      <c r="E841"/>
      <c r="F841"/>
    </row>
    <row r="842" spans="1:6" ht="16" customHeight="1" x14ac:dyDescent="0.25">
      <c r="A842"/>
      <c r="B842"/>
      <c r="C842"/>
      <c r="D842"/>
      <c r="E842"/>
      <c r="F842"/>
    </row>
    <row r="843" spans="1:6" ht="16" customHeight="1" x14ac:dyDescent="0.25">
      <c r="A843"/>
      <c r="B843"/>
      <c r="C843"/>
      <c r="D843"/>
      <c r="E843"/>
      <c r="F843"/>
    </row>
    <row r="844" spans="1:6" ht="16" customHeight="1" x14ac:dyDescent="0.25">
      <c r="A844"/>
      <c r="B844"/>
      <c r="C844"/>
      <c r="D844"/>
      <c r="E844"/>
      <c r="F844"/>
    </row>
    <row r="845" spans="1:6" ht="16" customHeight="1" x14ac:dyDescent="0.25">
      <c r="A845"/>
      <c r="B845"/>
      <c r="C845"/>
      <c r="D845"/>
      <c r="E845"/>
      <c r="F845"/>
    </row>
    <row r="846" spans="1:6" ht="16" customHeight="1" x14ac:dyDescent="0.25">
      <c r="A846"/>
      <c r="B846"/>
      <c r="C846"/>
      <c r="D846"/>
      <c r="E846"/>
      <c r="F846"/>
    </row>
    <row r="847" spans="1:6" ht="16" customHeight="1" x14ac:dyDescent="0.25">
      <c r="A847"/>
      <c r="B847"/>
      <c r="C847"/>
      <c r="D847"/>
      <c r="E847"/>
      <c r="F847"/>
    </row>
    <row r="848" spans="1:6" ht="16" customHeight="1" x14ac:dyDescent="0.25">
      <c r="A848"/>
      <c r="B848"/>
      <c r="C848"/>
      <c r="D848"/>
      <c r="E848"/>
      <c r="F848"/>
    </row>
    <row r="849" spans="1:6" ht="16" customHeight="1" x14ac:dyDescent="0.25">
      <c r="A849"/>
      <c r="B849"/>
      <c r="C849"/>
      <c r="D849"/>
      <c r="E849"/>
      <c r="F849"/>
    </row>
    <row r="850" spans="1:6" ht="16" customHeight="1" x14ac:dyDescent="0.25">
      <c r="A850"/>
      <c r="B850"/>
      <c r="C850"/>
      <c r="D850"/>
      <c r="E850"/>
      <c r="F850"/>
    </row>
    <row r="851" spans="1:6" ht="16" customHeight="1" x14ac:dyDescent="0.25">
      <c r="A851"/>
      <c r="B851"/>
      <c r="C851"/>
      <c r="D851"/>
      <c r="E851"/>
      <c r="F851"/>
    </row>
    <row r="852" spans="1:6" ht="16" customHeight="1" x14ac:dyDescent="0.25">
      <c r="A852"/>
      <c r="B852"/>
      <c r="C852"/>
      <c r="D852"/>
      <c r="E852"/>
      <c r="F852"/>
    </row>
    <row r="853" spans="1:6" ht="16" customHeight="1" x14ac:dyDescent="0.25">
      <c r="A853"/>
      <c r="B853"/>
      <c r="C853"/>
      <c r="D853"/>
      <c r="E853"/>
      <c r="F853"/>
    </row>
    <row r="854" spans="1:6" ht="16" customHeight="1" x14ac:dyDescent="0.25">
      <c r="A854"/>
      <c r="B854"/>
      <c r="C854"/>
      <c r="D854"/>
      <c r="E854"/>
      <c r="F854"/>
    </row>
    <row r="855" spans="1:6" ht="16" customHeight="1" x14ac:dyDescent="0.25">
      <c r="A855"/>
      <c r="B855"/>
      <c r="C855"/>
      <c r="D855"/>
      <c r="E855"/>
      <c r="F855"/>
    </row>
    <row r="856" spans="1:6" ht="16" customHeight="1" x14ac:dyDescent="0.25">
      <c r="A856"/>
      <c r="B856"/>
      <c r="C856"/>
      <c r="D856"/>
      <c r="E856"/>
      <c r="F856"/>
    </row>
    <row r="857" spans="1:6" ht="16" customHeight="1" x14ac:dyDescent="0.25">
      <c r="A857"/>
      <c r="B857"/>
      <c r="C857"/>
      <c r="D857"/>
      <c r="E857"/>
      <c r="F857"/>
    </row>
    <row r="858" spans="1:6" ht="16" customHeight="1" x14ac:dyDescent="0.25">
      <c r="A858"/>
      <c r="B858"/>
      <c r="C858"/>
      <c r="D858"/>
      <c r="E858"/>
      <c r="F858"/>
    </row>
    <row r="859" spans="1:6" ht="16" customHeight="1" x14ac:dyDescent="0.25">
      <c r="A859"/>
      <c r="B859"/>
      <c r="C859"/>
      <c r="D859"/>
      <c r="E859"/>
      <c r="F859"/>
    </row>
    <row r="860" spans="1:6" ht="16" customHeight="1" x14ac:dyDescent="0.25">
      <c r="A860"/>
      <c r="B860"/>
      <c r="C860"/>
      <c r="D860"/>
      <c r="E860"/>
      <c r="F860"/>
    </row>
    <row r="861" spans="1:6" ht="16" customHeight="1" x14ac:dyDescent="0.25">
      <c r="A861"/>
      <c r="B861"/>
      <c r="C861"/>
      <c r="D861"/>
      <c r="E861"/>
      <c r="F861"/>
    </row>
    <row r="862" spans="1:6" ht="16" customHeight="1" x14ac:dyDescent="0.25">
      <c r="A862"/>
      <c r="B862"/>
      <c r="C862"/>
      <c r="D862"/>
      <c r="E862"/>
      <c r="F862"/>
    </row>
    <row r="863" spans="1:6" ht="16" customHeight="1" x14ac:dyDescent="0.25">
      <c r="A863"/>
      <c r="B863"/>
      <c r="C863"/>
      <c r="D863"/>
      <c r="E863"/>
      <c r="F863"/>
    </row>
    <row r="864" spans="1:6" ht="16" customHeight="1" x14ac:dyDescent="0.25">
      <c r="A864"/>
      <c r="B864"/>
      <c r="C864"/>
      <c r="D864"/>
      <c r="E864"/>
      <c r="F864"/>
    </row>
    <row r="865" spans="1:6" ht="16" customHeight="1" x14ac:dyDescent="0.25">
      <c r="A865"/>
      <c r="B865"/>
      <c r="C865"/>
      <c r="D865"/>
      <c r="E865"/>
      <c r="F865"/>
    </row>
    <row r="866" spans="1:6" ht="16" customHeight="1" x14ac:dyDescent="0.25">
      <c r="A866"/>
      <c r="B866"/>
      <c r="C866"/>
      <c r="D866"/>
      <c r="E866"/>
      <c r="F866"/>
    </row>
    <row r="867" spans="1:6" ht="16" customHeight="1" x14ac:dyDescent="0.25">
      <c r="A867"/>
      <c r="B867"/>
      <c r="C867"/>
      <c r="D867"/>
      <c r="E867"/>
      <c r="F867"/>
    </row>
    <row r="868" spans="1:6" ht="16" customHeight="1" x14ac:dyDescent="0.25">
      <c r="A868"/>
      <c r="B868"/>
      <c r="C868"/>
      <c r="D868"/>
      <c r="E868"/>
      <c r="F868"/>
    </row>
    <row r="869" spans="1:6" ht="16" customHeight="1" x14ac:dyDescent="0.25">
      <c r="A869"/>
      <c r="B869"/>
      <c r="C869"/>
      <c r="D869"/>
      <c r="E869"/>
      <c r="F869"/>
    </row>
    <row r="870" spans="1:6" ht="16" customHeight="1" x14ac:dyDescent="0.25">
      <c r="A870"/>
      <c r="B870"/>
      <c r="C870"/>
      <c r="D870"/>
      <c r="E870"/>
      <c r="F870"/>
    </row>
    <row r="871" spans="1:6" ht="16" customHeight="1" x14ac:dyDescent="0.25">
      <c r="A871"/>
      <c r="B871"/>
      <c r="C871"/>
      <c r="D871"/>
      <c r="E871"/>
      <c r="F871"/>
    </row>
    <row r="872" spans="1:6" ht="16" customHeight="1" x14ac:dyDescent="0.25">
      <c r="A872"/>
      <c r="B872"/>
      <c r="C872"/>
      <c r="D872"/>
      <c r="E872"/>
      <c r="F872"/>
    </row>
    <row r="873" spans="1:6" ht="16" customHeight="1" x14ac:dyDescent="0.25">
      <c r="A873"/>
      <c r="B873"/>
      <c r="C873"/>
      <c r="D873"/>
      <c r="E873"/>
      <c r="F873"/>
    </row>
    <row r="874" spans="1:6" ht="16" customHeight="1" x14ac:dyDescent="0.25">
      <c r="A874"/>
      <c r="B874"/>
      <c r="C874"/>
      <c r="D874"/>
      <c r="E874"/>
      <c r="F874"/>
    </row>
    <row r="875" spans="1:6" ht="16" customHeight="1" x14ac:dyDescent="0.25">
      <c r="A875"/>
      <c r="B875"/>
      <c r="C875"/>
      <c r="D875"/>
      <c r="E875"/>
      <c r="F875"/>
    </row>
    <row r="876" spans="1:6" ht="16" customHeight="1" x14ac:dyDescent="0.25">
      <c r="A876"/>
      <c r="B876"/>
      <c r="C876"/>
      <c r="D876"/>
      <c r="E876"/>
      <c r="F876"/>
    </row>
    <row r="877" spans="1:6" ht="16" customHeight="1" x14ac:dyDescent="0.25">
      <c r="A877"/>
      <c r="B877"/>
      <c r="C877"/>
      <c r="D877"/>
      <c r="E877"/>
      <c r="F877"/>
    </row>
    <row r="878" spans="1:6" ht="16" customHeight="1" x14ac:dyDescent="0.25">
      <c r="A878"/>
      <c r="B878"/>
      <c r="C878"/>
      <c r="D878"/>
      <c r="E878"/>
      <c r="F878"/>
    </row>
    <row r="879" spans="1:6" ht="16" customHeight="1" x14ac:dyDescent="0.25">
      <c r="A879"/>
      <c r="B879"/>
      <c r="C879"/>
      <c r="D879"/>
      <c r="E879"/>
      <c r="F879"/>
    </row>
    <row r="880" spans="1:6" ht="16" customHeight="1" x14ac:dyDescent="0.25">
      <c r="A880"/>
      <c r="B880"/>
      <c r="C880"/>
      <c r="D880"/>
      <c r="E880"/>
      <c r="F880"/>
    </row>
    <row r="881" spans="1:6" ht="16" customHeight="1" x14ac:dyDescent="0.25">
      <c r="A881"/>
      <c r="B881"/>
      <c r="C881"/>
      <c r="D881"/>
      <c r="E881"/>
      <c r="F881"/>
    </row>
    <row r="882" spans="1:6" ht="16" customHeight="1" x14ac:dyDescent="0.25">
      <c r="A882"/>
      <c r="B882"/>
      <c r="C882"/>
      <c r="D882"/>
      <c r="E882"/>
      <c r="F882"/>
    </row>
    <row r="883" spans="1:6" ht="16" customHeight="1" x14ac:dyDescent="0.25">
      <c r="A883"/>
      <c r="B883"/>
      <c r="C883"/>
      <c r="D883"/>
      <c r="E883"/>
      <c r="F883"/>
    </row>
    <row r="884" spans="1:6" ht="16" customHeight="1" x14ac:dyDescent="0.25">
      <c r="A884"/>
      <c r="B884"/>
      <c r="C884"/>
      <c r="D884"/>
      <c r="E884"/>
      <c r="F884"/>
    </row>
    <row r="885" spans="1:6" ht="16" customHeight="1" x14ac:dyDescent="0.25">
      <c r="A885"/>
      <c r="B885"/>
      <c r="C885"/>
      <c r="D885"/>
      <c r="E885"/>
      <c r="F885"/>
    </row>
    <row r="886" spans="1:6" ht="16" customHeight="1" x14ac:dyDescent="0.25">
      <c r="A886"/>
      <c r="B886"/>
      <c r="C886"/>
      <c r="D886"/>
      <c r="E886"/>
      <c r="F886"/>
    </row>
    <row r="887" spans="1:6" ht="16" customHeight="1" x14ac:dyDescent="0.25">
      <c r="A887"/>
      <c r="B887"/>
      <c r="C887"/>
      <c r="D887"/>
      <c r="E887"/>
      <c r="F887"/>
    </row>
    <row r="888" spans="1:6" ht="16" customHeight="1" x14ac:dyDescent="0.25">
      <c r="A888"/>
      <c r="B888"/>
      <c r="C888"/>
      <c r="D888"/>
      <c r="E888"/>
      <c r="F888"/>
    </row>
    <row r="889" spans="1:6" ht="16" customHeight="1" x14ac:dyDescent="0.25">
      <c r="A889"/>
      <c r="B889"/>
      <c r="C889"/>
      <c r="D889"/>
      <c r="E889"/>
      <c r="F889"/>
    </row>
    <row r="890" spans="1:6" ht="16" customHeight="1" x14ac:dyDescent="0.25">
      <c r="A890"/>
      <c r="B890"/>
      <c r="C890"/>
      <c r="D890"/>
      <c r="E890"/>
      <c r="F890"/>
    </row>
    <row r="891" spans="1:6" ht="16" customHeight="1" x14ac:dyDescent="0.25">
      <c r="A891"/>
      <c r="B891"/>
      <c r="C891"/>
      <c r="D891"/>
      <c r="E891"/>
      <c r="F891"/>
    </row>
    <row r="892" spans="1:6" ht="16" customHeight="1" x14ac:dyDescent="0.25">
      <c r="A892"/>
      <c r="B892"/>
      <c r="C892"/>
      <c r="D892"/>
      <c r="E892"/>
      <c r="F892"/>
    </row>
    <row r="893" spans="1:6" ht="16" customHeight="1" x14ac:dyDescent="0.25">
      <c r="A893"/>
      <c r="B893"/>
      <c r="C893"/>
      <c r="D893"/>
      <c r="E893"/>
      <c r="F893"/>
    </row>
    <row r="894" spans="1:6" ht="16" customHeight="1" x14ac:dyDescent="0.25">
      <c r="A894"/>
      <c r="B894"/>
      <c r="C894"/>
      <c r="D894"/>
      <c r="E894"/>
      <c r="F894"/>
    </row>
    <row r="895" spans="1:6" ht="16" customHeight="1" x14ac:dyDescent="0.25">
      <c r="A895"/>
      <c r="B895"/>
      <c r="C895"/>
      <c r="D895"/>
      <c r="E895"/>
      <c r="F895"/>
    </row>
    <row r="896" spans="1:6" ht="16" customHeight="1" x14ac:dyDescent="0.25">
      <c r="A896"/>
      <c r="B896"/>
      <c r="C896"/>
      <c r="D896"/>
      <c r="E896"/>
      <c r="F896"/>
    </row>
    <row r="897" spans="1:6" ht="16" customHeight="1" x14ac:dyDescent="0.25">
      <c r="A897"/>
      <c r="B897"/>
      <c r="C897"/>
      <c r="D897"/>
      <c r="E897"/>
      <c r="F897"/>
    </row>
    <row r="898" spans="1:6" ht="16" customHeight="1" x14ac:dyDescent="0.25">
      <c r="A898"/>
      <c r="B898"/>
      <c r="C898"/>
      <c r="D898"/>
      <c r="E898"/>
      <c r="F898"/>
    </row>
    <row r="899" spans="1:6" ht="16" customHeight="1" x14ac:dyDescent="0.25">
      <c r="A899"/>
      <c r="B899"/>
      <c r="C899"/>
      <c r="D899"/>
      <c r="E899"/>
      <c r="F899"/>
    </row>
    <row r="900" spans="1:6" ht="16" customHeight="1" x14ac:dyDescent="0.25">
      <c r="A900"/>
      <c r="B900"/>
      <c r="C900"/>
      <c r="D900"/>
      <c r="E900"/>
      <c r="F900"/>
    </row>
    <row r="901" spans="1:6" ht="16" customHeight="1" x14ac:dyDescent="0.25">
      <c r="A901"/>
      <c r="B901"/>
      <c r="C901"/>
      <c r="D901"/>
      <c r="E901"/>
      <c r="F901"/>
    </row>
    <row r="902" spans="1:6" ht="16" customHeight="1" x14ac:dyDescent="0.25">
      <c r="A902"/>
      <c r="B902"/>
      <c r="C902"/>
      <c r="D902"/>
      <c r="E902"/>
      <c r="F902"/>
    </row>
    <row r="903" spans="1:6" ht="16" customHeight="1" x14ac:dyDescent="0.25">
      <c r="A903"/>
      <c r="B903"/>
      <c r="C903"/>
      <c r="D903"/>
      <c r="E903"/>
      <c r="F903"/>
    </row>
    <row r="904" spans="1:6" ht="16" customHeight="1" x14ac:dyDescent="0.25">
      <c r="A904"/>
      <c r="B904"/>
      <c r="C904"/>
      <c r="D904"/>
      <c r="E904"/>
      <c r="F904"/>
    </row>
    <row r="905" spans="1:6" ht="16" customHeight="1" x14ac:dyDescent="0.25">
      <c r="A905"/>
      <c r="B905"/>
      <c r="C905"/>
      <c r="D905"/>
      <c r="E905"/>
      <c r="F905"/>
    </row>
    <row r="906" spans="1:6" ht="16" customHeight="1" x14ac:dyDescent="0.25">
      <c r="A906"/>
      <c r="B906"/>
      <c r="C906"/>
      <c r="D906"/>
      <c r="E906"/>
      <c r="F906"/>
    </row>
    <row r="907" spans="1:6" ht="16" customHeight="1" x14ac:dyDescent="0.25">
      <c r="A907"/>
      <c r="B907"/>
      <c r="C907"/>
      <c r="D907"/>
      <c r="E907"/>
      <c r="F907"/>
    </row>
    <row r="908" spans="1:6" ht="16" customHeight="1" x14ac:dyDescent="0.25">
      <c r="A908"/>
      <c r="B908"/>
      <c r="C908"/>
      <c r="D908"/>
      <c r="E908"/>
      <c r="F908"/>
    </row>
    <row r="909" spans="1:6" ht="16" customHeight="1" x14ac:dyDescent="0.25">
      <c r="A909"/>
      <c r="B909"/>
      <c r="C909"/>
      <c r="D909"/>
      <c r="E909"/>
      <c r="F909"/>
    </row>
    <row r="910" spans="1:6" ht="16" customHeight="1" x14ac:dyDescent="0.25">
      <c r="A910"/>
      <c r="B910"/>
      <c r="C910"/>
      <c r="D910"/>
      <c r="E910"/>
      <c r="F910"/>
    </row>
    <row r="911" spans="1:6" ht="16" customHeight="1" x14ac:dyDescent="0.25">
      <c r="A911"/>
      <c r="B911"/>
      <c r="C911"/>
      <c r="D911"/>
      <c r="E911"/>
      <c r="F911"/>
    </row>
    <row r="912" spans="1:6" ht="16" customHeight="1" x14ac:dyDescent="0.25">
      <c r="A912"/>
      <c r="B912"/>
      <c r="C912"/>
      <c r="D912"/>
      <c r="E912"/>
      <c r="F912"/>
    </row>
    <row r="913" spans="1:6" ht="16" customHeight="1" x14ac:dyDescent="0.25">
      <c r="A913"/>
      <c r="B913"/>
      <c r="C913"/>
      <c r="D913"/>
      <c r="E913"/>
      <c r="F913"/>
    </row>
    <row r="914" spans="1:6" ht="16" customHeight="1" x14ac:dyDescent="0.25">
      <c r="A914"/>
      <c r="B914"/>
      <c r="C914"/>
      <c r="D914"/>
      <c r="E914"/>
      <c r="F914"/>
    </row>
    <row r="915" spans="1:6" ht="16" customHeight="1" x14ac:dyDescent="0.25">
      <c r="A915"/>
      <c r="B915"/>
      <c r="C915"/>
      <c r="D915"/>
      <c r="E915"/>
      <c r="F915"/>
    </row>
    <row r="916" spans="1:6" ht="16" customHeight="1" x14ac:dyDescent="0.25">
      <c r="A916"/>
      <c r="B916"/>
      <c r="C916"/>
      <c r="D916"/>
      <c r="E916"/>
      <c r="F916"/>
    </row>
    <row r="917" spans="1:6" ht="16" customHeight="1" x14ac:dyDescent="0.25">
      <c r="A917"/>
      <c r="B917"/>
      <c r="C917"/>
      <c r="D917"/>
      <c r="E917"/>
      <c r="F917"/>
    </row>
    <row r="918" spans="1:6" ht="16" customHeight="1" x14ac:dyDescent="0.25">
      <c r="A918"/>
      <c r="B918"/>
      <c r="C918"/>
      <c r="D918"/>
      <c r="E918"/>
      <c r="F918"/>
    </row>
    <row r="919" spans="1:6" ht="16" customHeight="1" x14ac:dyDescent="0.25">
      <c r="A919"/>
      <c r="B919"/>
      <c r="C919"/>
      <c r="D919"/>
      <c r="E919"/>
      <c r="F919"/>
    </row>
    <row r="920" spans="1:6" ht="16" customHeight="1" x14ac:dyDescent="0.25">
      <c r="A920"/>
      <c r="B920"/>
      <c r="C920"/>
      <c r="D920"/>
      <c r="E920"/>
      <c r="F920"/>
    </row>
    <row r="921" spans="1:6" ht="16" customHeight="1" x14ac:dyDescent="0.25">
      <c r="A921"/>
      <c r="B921"/>
      <c r="C921"/>
      <c r="D921"/>
      <c r="E921"/>
      <c r="F921"/>
    </row>
    <row r="922" spans="1:6" ht="16" customHeight="1" x14ac:dyDescent="0.25">
      <c r="A922"/>
      <c r="B922"/>
      <c r="C922"/>
      <c r="D922"/>
      <c r="E922"/>
      <c r="F922"/>
    </row>
    <row r="923" spans="1:6" ht="16" customHeight="1" x14ac:dyDescent="0.25">
      <c r="A923"/>
      <c r="B923"/>
      <c r="C923"/>
      <c r="D923"/>
      <c r="E923"/>
      <c r="F923"/>
    </row>
    <row r="924" spans="1:6" ht="16" customHeight="1" x14ac:dyDescent="0.25">
      <c r="A924"/>
      <c r="B924"/>
      <c r="C924"/>
      <c r="D924"/>
      <c r="E924"/>
      <c r="F924"/>
    </row>
    <row r="925" spans="1:6" ht="16" customHeight="1" x14ac:dyDescent="0.25">
      <c r="A925"/>
      <c r="B925"/>
      <c r="C925"/>
      <c r="D925"/>
      <c r="E925"/>
      <c r="F925"/>
    </row>
    <row r="926" spans="1:6" ht="16" customHeight="1" x14ac:dyDescent="0.25">
      <c r="A926"/>
      <c r="B926"/>
      <c r="C926"/>
      <c r="D926"/>
      <c r="E926"/>
      <c r="F926"/>
    </row>
    <row r="927" spans="1:6" ht="16" customHeight="1" x14ac:dyDescent="0.25">
      <c r="A927"/>
      <c r="B927"/>
      <c r="C927"/>
      <c r="D927"/>
      <c r="E927"/>
      <c r="F927"/>
    </row>
    <row r="928" spans="1:6" ht="16" customHeight="1" x14ac:dyDescent="0.25">
      <c r="A928"/>
      <c r="B928"/>
      <c r="C928"/>
      <c r="D928"/>
      <c r="E928"/>
      <c r="F928"/>
    </row>
    <row r="929" spans="1:6" ht="16" customHeight="1" x14ac:dyDescent="0.25">
      <c r="A929"/>
      <c r="B929"/>
      <c r="C929"/>
      <c r="D929"/>
      <c r="E929"/>
      <c r="F929"/>
    </row>
    <row r="930" spans="1:6" ht="16" customHeight="1" x14ac:dyDescent="0.25">
      <c r="A930"/>
      <c r="B930"/>
      <c r="C930"/>
      <c r="D930"/>
      <c r="E930"/>
      <c r="F930"/>
    </row>
    <row r="931" spans="1:6" ht="16" customHeight="1" x14ac:dyDescent="0.25">
      <c r="A931"/>
      <c r="B931"/>
      <c r="C931"/>
      <c r="D931"/>
      <c r="E931"/>
      <c r="F931"/>
    </row>
    <row r="932" spans="1:6" ht="16" customHeight="1" x14ac:dyDescent="0.25">
      <c r="A932"/>
      <c r="B932"/>
      <c r="C932"/>
      <c r="D932"/>
      <c r="E932"/>
      <c r="F932"/>
    </row>
    <row r="933" spans="1:6" ht="16" customHeight="1" x14ac:dyDescent="0.25">
      <c r="A933"/>
      <c r="B933"/>
      <c r="C933"/>
      <c r="D933"/>
      <c r="E933"/>
      <c r="F933"/>
    </row>
    <row r="934" spans="1:6" ht="16" customHeight="1" x14ac:dyDescent="0.25">
      <c r="A934"/>
      <c r="B934"/>
      <c r="C934"/>
      <c r="D934"/>
      <c r="E934"/>
      <c r="F934"/>
    </row>
    <row r="935" spans="1:6" ht="16" customHeight="1" x14ac:dyDescent="0.25">
      <c r="A935"/>
      <c r="B935"/>
      <c r="C935"/>
      <c r="D935"/>
      <c r="E935"/>
      <c r="F935"/>
    </row>
    <row r="936" spans="1:6" ht="16" customHeight="1" x14ac:dyDescent="0.25">
      <c r="A936"/>
      <c r="B936"/>
      <c r="C936"/>
      <c r="D936"/>
      <c r="E936"/>
      <c r="F936"/>
    </row>
    <row r="937" spans="1:6" ht="16" customHeight="1" x14ac:dyDescent="0.25">
      <c r="A937"/>
      <c r="B937"/>
      <c r="C937"/>
      <c r="D937"/>
      <c r="E937"/>
      <c r="F937"/>
    </row>
    <row r="938" spans="1:6" ht="16" customHeight="1" x14ac:dyDescent="0.25">
      <c r="A938"/>
      <c r="B938"/>
      <c r="C938"/>
      <c r="D938"/>
      <c r="E938"/>
      <c r="F938"/>
    </row>
    <row r="939" spans="1:6" ht="16" customHeight="1" x14ac:dyDescent="0.25">
      <c r="A939"/>
      <c r="B939"/>
      <c r="C939"/>
      <c r="D939"/>
      <c r="E939"/>
      <c r="F939"/>
    </row>
    <row r="940" spans="1:6" ht="16" customHeight="1" x14ac:dyDescent="0.25">
      <c r="A940"/>
      <c r="B940"/>
      <c r="C940"/>
      <c r="D940"/>
      <c r="E940"/>
      <c r="F940"/>
    </row>
    <row r="941" spans="1:6" ht="16" customHeight="1" x14ac:dyDescent="0.25">
      <c r="A941"/>
      <c r="B941"/>
      <c r="C941"/>
      <c r="D941"/>
      <c r="E941"/>
      <c r="F941"/>
    </row>
    <row r="942" spans="1:6" ht="16" customHeight="1" x14ac:dyDescent="0.25">
      <c r="A942"/>
      <c r="B942"/>
      <c r="C942"/>
      <c r="D942"/>
      <c r="E942"/>
      <c r="F942"/>
    </row>
    <row r="943" spans="1:6" ht="16" customHeight="1" x14ac:dyDescent="0.25">
      <c r="A943"/>
      <c r="B943"/>
      <c r="C943"/>
      <c r="D943"/>
      <c r="E943"/>
      <c r="F943"/>
    </row>
    <row r="944" spans="1:6" ht="16" customHeight="1" x14ac:dyDescent="0.25">
      <c r="A944"/>
      <c r="B944"/>
      <c r="C944"/>
      <c r="D944"/>
      <c r="E944"/>
      <c r="F944"/>
    </row>
    <row r="945" spans="1:6" ht="16" customHeight="1" x14ac:dyDescent="0.25">
      <c r="A945"/>
      <c r="B945"/>
      <c r="C945"/>
      <c r="D945"/>
      <c r="E945"/>
      <c r="F945"/>
    </row>
    <row r="946" spans="1:6" ht="16" customHeight="1" x14ac:dyDescent="0.25">
      <c r="A946"/>
      <c r="B946"/>
      <c r="C946"/>
      <c r="D946"/>
      <c r="E946"/>
      <c r="F946"/>
    </row>
    <row r="947" spans="1:6" ht="16" customHeight="1" x14ac:dyDescent="0.25">
      <c r="A947"/>
      <c r="B947"/>
      <c r="C947"/>
      <c r="D947"/>
      <c r="E947"/>
      <c r="F947"/>
    </row>
    <row r="948" spans="1:6" ht="16" customHeight="1" x14ac:dyDescent="0.25">
      <c r="A948"/>
      <c r="B948"/>
      <c r="C948"/>
      <c r="D948"/>
      <c r="E948"/>
      <c r="F948"/>
    </row>
    <row r="949" spans="1:6" ht="16" customHeight="1" x14ac:dyDescent="0.25">
      <c r="A949"/>
      <c r="B949"/>
      <c r="C949"/>
      <c r="D949"/>
      <c r="E949"/>
      <c r="F949"/>
    </row>
    <row r="950" spans="1:6" ht="16" customHeight="1" x14ac:dyDescent="0.25">
      <c r="A950"/>
      <c r="B950"/>
      <c r="C950"/>
      <c r="D950"/>
      <c r="E950"/>
      <c r="F950"/>
    </row>
    <row r="951" spans="1:6" ht="16" customHeight="1" x14ac:dyDescent="0.25">
      <c r="A951"/>
      <c r="B951"/>
      <c r="C951"/>
      <c r="D951"/>
      <c r="E951"/>
      <c r="F951"/>
    </row>
    <row r="952" spans="1:6" ht="16" customHeight="1" x14ac:dyDescent="0.25">
      <c r="A952"/>
      <c r="B952"/>
      <c r="C952"/>
      <c r="D952"/>
      <c r="E952"/>
      <c r="F952"/>
    </row>
    <row r="953" spans="1:6" ht="16" customHeight="1" x14ac:dyDescent="0.25">
      <c r="A953"/>
      <c r="B953"/>
      <c r="C953"/>
      <c r="D953"/>
      <c r="E953"/>
      <c r="F953"/>
    </row>
    <row r="954" spans="1:6" ht="16" customHeight="1" x14ac:dyDescent="0.25">
      <c r="A954"/>
      <c r="B954"/>
      <c r="C954"/>
      <c r="D954"/>
      <c r="E954"/>
      <c r="F954"/>
    </row>
    <row r="955" spans="1:6" ht="16" customHeight="1" x14ac:dyDescent="0.25">
      <c r="A955"/>
      <c r="B955"/>
      <c r="C955"/>
      <c r="D955"/>
      <c r="E955"/>
      <c r="F955"/>
    </row>
    <row r="956" spans="1:6" ht="16" customHeight="1" x14ac:dyDescent="0.25">
      <c r="A956"/>
      <c r="B956"/>
      <c r="C956"/>
      <c r="D956"/>
      <c r="E956"/>
      <c r="F956"/>
    </row>
    <row r="957" spans="1:6" ht="16" customHeight="1" x14ac:dyDescent="0.25">
      <c r="A957"/>
      <c r="B957"/>
      <c r="C957"/>
      <c r="D957"/>
      <c r="E957"/>
      <c r="F957"/>
    </row>
    <row r="958" spans="1:6" ht="16" customHeight="1" x14ac:dyDescent="0.25">
      <c r="A958"/>
      <c r="B958"/>
      <c r="C958"/>
      <c r="D958"/>
      <c r="E958"/>
      <c r="F958"/>
    </row>
    <row r="959" spans="1:6" ht="16" customHeight="1" x14ac:dyDescent="0.25">
      <c r="A959"/>
      <c r="B959"/>
      <c r="C959"/>
      <c r="D959"/>
      <c r="E959"/>
      <c r="F959"/>
    </row>
    <row r="960" spans="1:6" ht="16" customHeight="1" x14ac:dyDescent="0.25">
      <c r="A960"/>
      <c r="B960"/>
      <c r="C960"/>
      <c r="D960"/>
      <c r="E960"/>
      <c r="F960"/>
    </row>
    <row r="961" spans="1:6" ht="16" customHeight="1" x14ac:dyDescent="0.25">
      <c r="A961"/>
      <c r="B961"/>
      <c r="C961"/>
      <c r="D961"/>
      <c r="E961"/>
      <c r="F961"/>
    </row>
    <row r="962" spans="1:6" ht="16" customHeight="1" x14ac:dyDescent="0.25">
      <c r="A962"/>
      <c r="B962"/>
      <c r="C962"/>
      <c r="D962"/>
      <c r="E962"/>
      <c r="F962"/>
    </row>
    <row r="963" spans="1:6" ht="16" customHeight="1" x14ac:dyDescent="0.25">
      <c r="A963"/>
      <c r="B963"/>
      <c r="C963"/>
      <c r="D963"/>
      <c r="E963"/>
      <c r="F963"/>
    </row>
    <row r="964" spans="1:6" ht="16" customHeight="1" x14ac:dyDescent="0.25">
      <c r="A964"/>
      <c r="B964"/>
      <c r="C964"/>
      <c r="D964"/>
      <c r="E964"/>
      <c r="F964"/>
    </row>
    <row r="965" spans="1:6" ht="16" customHeight="1" x14ac:dyDescent="0.25">
      <c r="A965"/>
      <c r="B965"/>
      <c r="C965"/>
      <c r="D965"/>
      <c r="E965"/>
      <c r="F965"/>
    </row>
    <row r="966" spans="1:6" ht="16" customHeight="1" x14ac:dyDescent="0.25">
      <c r="A966"/>
      <c r="B966"/>
      <c r="C966"/>
      <c r="D966"/>
      <c r="E966"/>
      <c r="F966"/>
    </row>
    <row r="967" spans="1:6" ht="16" customHeight="1" x14ac:dyDescent="0.25">
      <c r="A967"/>
      <c r="B967"/>
      <c r="C967"/>
      <c r="D967"/>
      <c r="E967"/>
      <c r="F967"/>
    </row>
    <row r="968" spans="1:6" ht="16" customHeight="1" x14ac:dyDescent="0.25">
      <c r="A968"/>
      <c r="B968"/>
      <c r="C968"/>
      <c r="D968"/>
      <c r="E968"/>
      <c r="F968"/>
    </row>
    <row r="969" spans="1:6" ht="16" customHeight="1" x14ac:dyDescent="0.25">
      <c r="A969"/>
      <c r="B969"/>
      <c r="C969"/>
      <c r="D969"/>
      <c r="E969"/>
      <c r="F969"/>
    </row>
    <row r="970" spans="1:6" ht="16" customHeight="1" x14ac:dyDescent="0.25">
      <c r="A970"/>
      <c r="B970"/>
      <c r="C970"/>
      <c r="D970"/>
      <c r="E970"/>
      <c r="F970"/>
    </row>
    <row r="971" spans="1:6" ht="16" customHeight="1" x14ac:dyDescent="0.25">
      <c r="A971"/>
      <c r="B971"/>
      <c r="C971"/>
      <c r="D971"/>
      <c r="E971"/>
      <c r="F971"/>
    </row>
    <row r="972" spans="1:6" ht="16" customHeight="1" x14ac:dyDescent="0.25">
      <c r="A972"/>
      <c r="B972"/>
      <c r="C972"/>
      <c r="D972"/>
      <c r="E972"/>
      <c r="F972"/>
    </row>
    <row r="973" spans="1:6" ht="16" customHeight="1" x14ac:dyDescent="0.25">
      <c r="A973"/>
      <c r="B973"/>
      <c r="C973"/>
      <c r="D973"/>
      <c r="E973"/>
      <c r="F973"/>
    </row>
    <row r="974" spans="1:6" ht="16" customHeight="1" x14ac:dyDescent="0.25">
      <c r="A974"/>
      <c r="B974"/>
      <c r="C974"/>
      <c r="D974"/>
      <c r="E974"/>
      <c r="F974"/>
    </row>
    <row r="975" spans="1:6" ht="16" customHeight="1" x14ac:dyDescent="0.25">
      <c r="A975"/>
      <c r="B975"/>
      <c r="C975"/>
      <c r="D975"/>
      <c r="E975"/>
      <c r="F975"/>
    </row>
    <row r="976" spans="1:6" ht="16" customHeight="1" x14ac:dyDescent="0.25">
      <c r="A976"/>
      <c r="B976"/>
      <c r="C976"/>
      <c r="D976"/>
      <c r="E976"/>
      <c r="F976"/>
    </row>
    <row r="977" spans="1:6" ht="16" customHeight="1" x14ac:dyDescent="0.25">
      <c r="A977"/>
      <c r="B977"/>
      <c r="C977"/>
      <c r="D977"/>
      <c r="E977"/>
      <c r="F977"/>
    </row>
    <row r="978" spans="1:6" ht="16" customHeight="1" x14ac:dyDescent="0.25">
      <c r="A978"/>
      <c r="B978"/>
      <c r="C978"/>
      <c r="D978"/>
      <c r="E978"/>
      <c r="F978"/>
    </row>
    <row r="979" spans="1:6" ht="16" customHeight="1" x14ac:dyDescent="0.25">
      <c r="A979"/>
      <c r="B979"/>
      <c r="C979"/>
      <c r="D979"/>
      <c r="E979"/>
      <c r="F979"/>
    </row>
    <row r="980" spans="1:6" ht="16" customHeight="1" x14ac:dyDescent="0.25">
      <c r="A980"/>
      <c r="B980"/>
      <c r="C980"/>
      <c r="D980"/>
      <c r="E980"/>
      <c r="F980"/>
    </row>
    <row r="981" spans="1:6" ht="16" customHeight="1" x14ac:dyDescent="0.25">
      <c r="A981"/>
      <c r="B981"/>
      <c r="C981"/>
      <c r="D981"/>
      <c r="E981"/>
      <c r="F981"/>
    </row>
    <row r="982" spans="1:6" ht="16" customHeight="1" x14ac:dyDescent="0.25">
      <c r="A982"/>
      <c r="B982"/>
      <c r="C982"/>
      <c r="D982"/>
      <c r="E982"/>
      <c r="F982"/>
    </row>
    <row r="983" spans="1:6" ht="16" customHeight="1" x14ac:dyDescent="0.25">
      <c r="A983"/>
      <c r="B983"/>
      <c r="C983"/>
      <c r="D983"/>
      <c r="E983"/>
      <c r="F983"/>
    </row>
    <row r="984" spans="1:6" ht="16" customHeight="1" x14ac:dyDescent="0.25">
      <c r="A984"/>
      <c r="B984"/>
      <c r="C984"/>
      <c r="D984"/>
      <c r="E984"/>
      <c r="F984"/>
    </row>
    <row r="985" spans="1:6" ht="16" customHeight="1" x14ac:dyDescent="0.25">
      <c r="A985"/>
      <c r="B985"/>
      <c r="C985"/>
      <c r="D985"/>
      <c r="E985"/>
      <c r="F985"/>
    </row>
    <row r="986" spans="1:6" ht="16" customHeight="1" x14ac:dyDescent="0.25">
      <c r="A986"/>
      <c r="B986"/>
      <c r="C986"/>
      <c r="D986"/>
      <c r="E986"/>
    </row>
    <row r="987" spans="1:6" ht="16" customHeight="1" x14ac:dyDescent="0.25">
      <c r="A987"/>
      <c r="B987"/>
      <c r="C987"/>
      <c r="D987"/>
      <c r="E987"/>
    </row>
    <row r="988" spans="1:6" ht="16" customHeight="1" x14ac:dyDescent="0.25">
      <c r="A988"/>
      <c r="B988"/>
      <c r="C988"/>
      <c r="D988"/>
      <c r="E988"/>
    </row>
    <row r="989" spans="1:6" ht="16" customHeight="1" x14ac:dyDescent="0.25">
      <c r="A989"/>
      <c r="B989"/>
      <c r="C989"/>
      <c r="D989"/>
      <c r="E989"/>
    </row>
    <row r="990" spans="1:6" ht="16" customHeight="1" x14ac:dyDescent="0.25">
      <c r="A990"/>
      <c r="B990"/>
      <c r="C990"/>
      <c r="D990"/>
      <c r="E990"/>
    </row>
    <row r="991" spans="1:6" ht="16" customHeight="1" x14ac:dyDescent="0.25">
      <c r="A991"/>
      <c r="B991"/>
      <c r="C991"/>
      <c r="D991"/>
      <c r="E991"/>
    </row>
    <row r="992" spans="1:6" ht="16" customHeight="1" x14ac:dyDescent="0.25">
      <c r="A992"/>
      <c r="B992"/>
      <c r="C992"/>
      <c r="D992"/>
      <c r="E992"/>
    </row>
    <row r="993" spans="1:5" ht="16" customHeight="1" x14ac:dyDescent="0.25">
      <c r="A993"/>
      <c r="B993"/>
      <c r="C993"/>
      <c r="D993"/>
      <c r="E993"/>
    </row>
    <row r="994" spans="1:5" ht="16" customHeight="1" x14ac:dyDescent="0.25">
      <c r="A994"/>
      <c r="B994"/>
      <c r="C994"/>
      <c r="D994"/>
      <c r="E994"/>
    </row>
    <row r="995" spans="1:5" ht="16" customHeight="1" x14ac:dyDescent="0.25">
      <c r="A995"/>
      <c r="B995"/>
      <c r="C995"/>
      <c r="D995"/>
      <c r="E995"/>
    </row>
    <row r="996" spans="1:5" ht="16" customHeight="1" x14ac:dyDescent="0.25">
      <c r="A996"/>
      <c r="B996"/>
      <c r="C996"/>
      <c r="D996"/>
      <c r="E996"/>
    </row>
    <row r="997" spans="1:5" ht="16" customHeight="1" x14ac:dyDescent="0.25">
      <c r="A997"/>
      <c r="B997"/>
      <c r="C997"/>
      <c r="D997"/>
      <c r="E997"/>
    </row>
    <row r="998" spans="1:5" ht="16" customHeight="1" x14ac:dyDescent="0.25">
      <c r="A998"/>
      <c r="B998"/>
      <c r="C998"/>
      <c r="D998"/>
      <c r="E998"/>
    </row>
    <row r="999" spans="1:5" ht="16" customHeight="1" x14ac:dyDescent="0.25">
      <c r="A999"/>
      <c r="B999"/>
      <c r="C999"/>
      <c r="D999"/>
      <c r="E999"/>
    </row>
    <row r="1000" spans="1:5" ht="16" customHeight="1" x14ac:dyDescent="0.25">
      <c r="A1000"/>
      <c r="B1000"/>
      <c r="C1000"/>
      <c r="D1000"/>
      <c r="E1000"/>
    </row>
    <row r="1001" spans="1:5" ht="16" customHeight="1" x14ac:dyDescent="0.25">
      <c r="A1001"/>
      <c r="B1001"/>
      <c r="C1001"/>
      <c r="D1001"/>
      <c r="E1001"/>
    </row>
    <row r="1002" spans="1:5" ht="16" customHeight="1" x14ac:dyDescent="0.25">
      <c r="A1002"/>
      <c r="B1002"/>
      <c r="C1002"/>
      <c r="D1002"/>
      <c r="E1002"/>
    </row>
    <row r="1003" spans="1:5" ht="16" customHeight="1" x14ac:dyDescent="0.25">
      <c r="A1003"/>
      <c r="B1003"/>
      <c r="C1003"/>
      <c r="D1003"/>
      <c r="E1003"/>
    </row>
    <row r="1004" spans="1:5" ht="16" customHeight="1" x14ac:dyDescent="0.25">
      <c r="A1004"/>
      <c r="B1004"/>
      <c r="C1004"/>
      <c r="D1004"/>
      <c r="E1004"/>
    </row>
    <row r="1005" spans="1:5" ht="16" customHeight="1" x14ac:dyDescent="0.25">
      <c r="A1005"/>
      <c r="B1005"/>
      <c r="C1005"/>
      <c r="D1005"/>
      <c r="E1005"/>
    </row>
    <row r="1006" spans="1:5" ht="16" customHeight="1" x14ac:dyDescent="0.25">
      <c r="A1006"/>
      <c r="B1006"/>
      <c r="C1006"/>
      <c r="D1006"/>
      <c r="E1006"/>
    </row>
    <row r="1007" spans="1:5" ht="16" customHeight="1" x14ac:dyDescent="0.25">
      <c r="A1007"/>
      <c r="B1007"/>
      <c r="C1007"/>
      <c r="D1007"/>
      <c r="E1007"/>
    </row>
    <row r="1008" spans="1:5" ht="16" customHeight="1" x14ac:dyDescent="0.25">
      <c r="A1008"/>
      <c r="B1008"/>
      <c r="C1008"/>
      <c r="D1008"/>
      <c r="E1008"/>
    </row>
    <row r="1009" spans="1:5" ht="16" customHeight="1" x14ac:dyDescent="0.25">
      <c r="A1009"/>
      <c r="B1009"/>
      <c r="C1009"/>
      <c r="D1009"/>
      <c r="E1009"/>
    </row>
    <row r="1010" spans="1:5" ht="16" customHeight="1" x14ac:dyDescent="0.25">
      <c r="A1010"/>
      <c r="B1010"/>
      <c r="C1010"/>
      <c r="D1010"/>
      <c r="E1010"/>
    </row>
    <row r="1011" spans="1:5" ht="16" customHeight="1" x14ac:dyDescent="0.25">
      <c r="A1011"/>
      <c r="B1011"/>
      <c r="C1011"/>
      <c r="D1011"/>
      <c r="E1011"/>
    </row>
    <row r="1012" spans="1:5" ht="16" customHeight="1" x14ac:dyDescent="0.25">
      <c r="A1012"/>
      <c r="B1012"/>
      <c r="C1012"/>
      <c r="D1012"/>
      <c r="E1012"/>
    </row>
    <row r="1013" spans="1:5" ht="16" customHeight="1" x14ac:dyDescent="0.25">
      <c r="A1013"/>
      <c r="B1013"/>
      <c r="C1013"/>
      <c r="D1013"/>
      <c r="E1013"/>
    </row>
    <row r="1014" spans="1:5" ht="16" customHeight="1" x14ac:dyDescent="0.25">
      <c r="A1014"/>
      <c r="B1014"/>
      <c r="C1014"/>
      <c r="D1014"/>
      <c r="E1014"/>
    </row>
    <row r="1015" spans="1:5" ht="16" customHeight="1" x14ac:dyDescent="0.25">
      <c r="A1015"/>
      <c r="B1015"/>
      <c r="C1015"/>
      <c r="D1015"/>
      <c r="E1015"/>
    </row>
    <row r="1016" spans="1:5" ht="16" customHeight="1" x14ac:dyDescent="0.25">
      <c r="A1016"/>
      <c r="B1016"/>
      <c r="C1016"/>
      <c r="D1016"/>
      <c r="E1016"/>
    </row>
    <row r="1017" spans="1:5" ht="16" customHeight="1" x14ac:dyDescent="0.25">
      <c r="A1017"/>
      <c r="B1017"/>
      <c r="C1017"/>
      <c r="D1017"/>
      <c r="E1017"/>
    </row>
    <row r="1018" spans="1:5" ht="16" customHeight="1" x14ac:dyDescent="0.25">
      <c r="A1018"/>
      <c r="B1018"/>
      <c r="C1018"/>
      <c r="D1018"/>
      <c r="E1018"/>
    </row>
    <row r="1019" spans="1:5" ht="16" customHeight="1" x14ac:dyDescent="0.25">
      <c r="A1019"/>
      <c r="B1019"/>
      <c r="C1019"/>
      <c r="D1019"/>
      <c r="E1019"/>
    </row>
    <row r="1020" spans="1:5" ht="16" customHeight="1" x14ac:dyDescent="0.25">
      <c r="A1020"/>
      <c r="B1020"/>
      <c r="C1020"/>
      <c r="D1020"/>
      <c r="E1020"/>
    </row>
    <row r="1021" spans="1:5" ht="16" customHeight="1" x14ac:dyDescent="0.25">
      <c r="A1021"/>
      <c r="B1021"/>
      <c r="C1021"/>
      <c r="D1021"/>
      <c r="E1021"/>
    </row>
    <row r="1022" spans="1:5" ht="16" customHeight="1" x14ac:dyDescent="0.25">
      <c r="A1022"/>
      <c r="B1022"/>
      <c r="C1022"/>
      <c r="D1022"/>
      <c r="E1022"/>
    </row>
    <row r="1023" spans="1:5" ht="16" customHeight="1" x14ac:dyDescent="0.25">
      <c r="A1023"/>
      <c r="B1023"/>
      <c r="C1023"/>
      <c r="D1023"/>
      <c r="E1023"/>
    </row>
    <row r="1024" spans="1:5" ht="16" customHeight="1" x14ac:dyDescent="0.25">
      <c r="A1024"/>
      <c r="B1024"/>
      <c r="C1024"/>
      <c r="D1024"/>
      <c r="E1024"/>
    </row>
    <row r="1025" spans="1:5" ht="16" customHeight="1" x14ac:dyDescent="0.25">
      <c r="A1025"/>
      <c r="B1025"/>
      <c r="C1025"/>
      <c r="D1025"/>
      <c r="E1025"/>
    </row>
    <row r="1026" spans="1:5" ht="16" customHeight="1" x14ac:dyDescent="0.25">
      <c r="A1026"/>
      <c r="B1026"/>
      <c r="C1026"/>
      <c r="D1026"/>
      <c r="E1026"/>
    </row>
    <row r="1027" spans="1:5" ht="16" customHeight="1" x14ac:dyDescent="0.25">
      <c r="A1027"/>
      <c r="B1027"/>
      <c r="C1027"/>
      <c r="D1027"/>
      <c r="E1027"/>
    </row>
    <row r="1028" spans="1:5" ht="16" customHeight="1" x14ac:dyDescent="0.25">
      <c r="A1028"/>
      <c r="B1028"/>
      <c r="C1028"/>
      <c r="D1028"/>
      <c r="E1028"/>
    </row>
    <row r="1029" spans="1:5" ht="16" customHeight="1" x14ac:dyDescent="0.25">
      <c r="A1029"/>
      <c r="B1029"/>
      <c r="C1029"/>
      <c r="D1029"/>
      <c r="E1029"/>
    </row>
    <row r="1030" spans="1:5" ht="16" customHeight="1" x14ac:dyDescent="0.25">
      <c r="A1030"/>
      <c r="B1030"/>
      <c r="C1030"/>
      <c r="D1030"/>
      <c r="E1030"/>
    </row>
    <row r="1031" spans="1:5" ht="16" customHeight="1" x14ac:dyDescent="0.25">
      <c r="A1031"/>
      <c r="B1031"/>
      <c r="C1031"/>
      <c r="D1031"/>
      <c r="E1031"/>
    </row>
    <row r="1032" spans="1:5" ht="16" customHeight="1" x14ac:dyDescent="0.25">
      <c r="A1032"/>
      <c r="B1032"/>
      <c r="C1032"/>
      <c r="D1032"/>
      <c r="E1032"/>
    </row>
    <row r="1033" spans="1:5" ht="16" customHeight="1" x14ac:dyDescent="0.25">
      <c r="A1033"/>
      <c r="B1033"/>
      <c r="C1033"/>
      <c r="D1033"/>
      <c r="E1033"/>
    </row>
    <row r="1034" spans="1:5" ht="16" customHeight="1" x14ac:dyDescent="0.25">
      <c r="A1034"/>
      <c r="B1034"/>
      <c r="C1034"/>
      <c r="D1034"/>
      <c r="E1034"/>
    </row>
    <row r="1035" spans="1:5" ht="16" customHeight="1" x14ac:dyDescent="0.25">
      <c r="A1035"/>
      <c r="B1035"/>
      <c r="C1035"/>
      <c r="D1035"/>
      <c r="E1035"/>
    </row>
    <row r="1036" spans="1:5" ht="16" customHeight="1" x14ac:dyDescent="0.25">
      <c r="A1036"/>
      <c r="B1036"/>
      <c r="C1036"/>
      <c r="D1036"/>
      <c r="E1036"/>
    </row>
    <row r="1037" spans="1:5" ht="16" customHeight="1" x14ac:dyDescent="0.25">
      <c r="A1037"/>
      <c r="B1037"/>
      <c r="C1037"/>
      <c r="D1037"/>
      <c r="E1037"/>
    </row>
    <row r="1038" spans="1:5" ht="16" customHeight="1" x14ac:dyDescent="0.25">
      <c r="A1038"/>
      <c r="B1038"/>
      <c r="C1038"/>
      <c r="D1038"/>
      <c r="E1038"/>
    </row>
    <row r="1039" spans="1:5" ht="16" customHeight="1" x14ac:dyDescent="0.25">
      <c r="A1039"/>
      <c r="B1039"/>
      <c r="C1039"/>
      <c r="D1039"/>
      <c r="E1039"/>
    </row>
    <row r="1040" spans="1:5" ht="16" customHeight="1" x14ac:dyDescent="0.25">
      <c r="A1040"/>
      <c r="B1040"/>
      <c r="C1040"/>
      <c r="D1040"/>
      <c r="E1040"/>
    </row>
    <row r="1041" spans="1:5" ht="16" customHeight="1" x14ac:dyDescent="0.25">
      <c r="A1041"/>
      <c r="B1041"/>
      <c r="C1041"/>
      <c r="D1041"/>
      <c r="E1041"/>
    </row>
    <row r="1042" spans="1:5" ht="16" customHeight="1" x14ac:dyDescent="0.25">
      <c r="A1042"/>
      <c r="B1042"/>
      <c r="C1042"/>
      <c r="D1042"/>
      <c r="E1042"/>
    </row>
    <row r="1043" spans="1:5" ht="16" customHeight="1" x14ac:dyDescent="0.25">
      <c r="A1043"/>
      <c r="B1043"/>
      <c r="C1043"/>
      <c r="D1043"/>
      <c r="E1043"/>
    </row>
    <row r="1044" spans="1:5" ht="16" customHeight="1" x14ac:dyDescent="0.25">
      <c r="A1044"/>
      <c r="B1044"/>
      <c r="C1044"/>
      <c r="D1044"/>
      <c r="E1044"/>
    </row>
    <row r="1045" spans="1:5" ht="16" customHeight="1" x14ac:dyDescent="0.25">
      <c r="A1045"/>
      <c r="B1045"/>
      <c r="C1045"/>
      <c r="D1045"/>
      <c r="E1045"/>
    </row>
    <row r="1246" spans="1:1" ht="16" customHeight="1" x14ac:dyDescent="0.25">
      <c r="A1246" s="92"/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03553-3790-4737-AFA1-B9E058BB5356}">
  <sheetPr>
    <tabColor rgb="FFFFFF00"/>
  </sheetPr>
  <dimension ref="A1:D5"/>
  <sheetViews>
    <sheetView workbookViewId="0">
      <selection activeCell="A3" sqref="A3"/>
    </sheetView>
  </sheetViews>
  <sheetFormatPr defaultRowHeight="12.5" x14ac:dyDescent="0.25"/>
  <cols>
    <col min="1" max="1" width="13" bestFit="1" customWidth="1"/>
    <col min="2" max="2" width="33.90625" bestFit="1" customWidth="1"/>
    <col min="3" max="3" width="18.26953125" bestFit="1" customWidth="1"/>
  </cols>
  <sheetData>
    <row r="1" spans="1:4" ht="15.5" x14ac:dyDescent="0.35">
      <c r="A1" s="269" t="s">
        <v>171</v>
      </c>
      <c r="B1" s="270"/>
      <c r="C1" s="270"/>
      <c r="D1" s="270"/>
    </row>
    <row r="3" spans="1:4" x14ac:dyDescent="0.25">
      <c r="A3" s="87" t="s">
        <v>76</v>
      </c>
      <c r="B3" t="s">
        <v>169</v>
      </c>
      <c r="C3" t="s">
        <v>170</v>
      </c>
    </row>
    <row r="4" spans="1:4" x14ac:dyDescent="0.25">
      <c r="A4" s="88" t="s">
        <v>78</v>
      </c>
    </row>
    <row r="5" spans="1:4" x14ac:dyDescent="0.25">
      <c r="A5" s="88" t="s">
        <v>77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  <pageSetUpPr fitToPage="1"/>
  </sheetPr>
  <dimension ref="B1:Q67"/>
  <sheetViews>
    <sheetView showGridLines="0" zoomScale="70" zoomScaleNormal="70" zoomScaleSheetLayoutView="50" zoomScalePageLayoutView="50" workbookViewId="0"/>
  </sheetViews>
  <sheetFormatPr defaultColWidth="8.7265625" defaultRowHeight="17.5" x14ac:dyDescent="0.25"/>
  <cols>
    <col min="1" max="1" width="3" style="59" customWidth="1"/>
    <col min="2" max="2" width="8.54296875" style="59" customWidth="1"/>
    <col min="3" max="3" width="26.81640625" style="59" customWidth="1"/>
    <col min="4" max="4" width="17.1796875" style="59" customWidth="1"/>
    <col min="5" max="5" width="23" style="59" customWidth="1"/>
    <col min="6" max="6" width="17.1796875" style="59" customWidth="1"/>
    <col min="7" max="7" width="20.54296875" style="59" customWidth="1"/>
    <col min="8" max="8" width="19.453125" style="60" customWidth="1"/>
    <col min="9" max="9" width="17.81640625" style="62" customWidth="1"/>
    <col min="10" max="10" width="1.7265625" style="59" customWidth="1"/>
    <col min="11" max="12" width="8.7265625" style="59"/>
    <col min="13" max="13" width="9.54296875" style="59" bestFit="1" customWidth="1"/>
    <col min="14" max="16" width="8.7265625" style="59"/>
    <col min="17" max="17" width="10.54296875" style="59" bestFit="1" customWidth="1"/>
    <col min="18" max="16384" width="8.7265625" style="59"/>
  </cols>
  <sheetData>
    <row r="1" spans="2:11" ht="18" x14ac:dyDescent="0.25">
      <c r="I1" s="38" t="s">
        <v>59</v>
      </c>
    </row>
    <row r="3" spans="2:11" ht="18" x14ac:dyDescent="0.25">
      <c r="B3" s="330" t="s">
        <v>72</v>
      </c>
      <c r="C3" s="330"/>
      <c r="D3" s="330"/>
      <c r="E3" s="330"/>
      <c r="F3" s="330"/>
      <c r="G3" s="330"/>
      <c r="H3" s="330"/>
      <c r="I3" s="330"/>
    </row>
    <row r="4" spans="2:11" ht="18" x14ac:dyDescent="0.25">
      <c r="B4" s="330"/>
      <c r="C4" s="330"/>
      <c r="D4" s="330"/>
      <c r="E4" s="330"/>
      <c r="F4" s="330"/>
      <c r="G4" s="330"/>
      <c r="H4" s="330"/>
      <c r="I4" s="330"/>
    </row>
    <row r="5" spans="2:11" ht="18" x14ac:dyDescent="0.25">
      <c r="B5" s="61"/>
      <c r="C5" s="61"/>
      <c r="D5" s="61"/>
      <c r="E5" s="61"/>
    </row>
    <row r="6" spans="2:11" ht="18" x14ac:dyDescent="0.25">
      <c r="B6" s="331" t="s">
        <v>60</v>
      </c>
      <c r="C6" s="331"/>
      <c r="D6" s="331"/>
      <c r="E6" s="61" t="s">
        <v>14</v>
      </c>
    </row>
    <row r="7" spans="2:11" ht="18" x14ac:dyDescent="0.25">
      <c r="B7" s="331" t="s">
        <v>61</v>
      </c>
      <c r="C7" s="331"/>
      <c r="D7" s="331"/>
      <c r="E7" s="61" t="s">
        <v>14</v>
      </c>
    </row>
    <row r="8" spans="2:11" ht="18" x14ac:dyDescent="0.25">
      <c r="B8" s="331" t="s">
        <v>62</v>
      </c>
      <c r="C8" s="331"/>
      <c r="D8" s="331"/>
      <c r="E8" s="61" t="s">
        <v>14</v>
      </c>
    </row>
    <row r="9" spans="2:11" ht="18" x14ac:dyDescent="0.25">
      <c r="B9" s="61"/>
      <c r="C9" s="61"/>
      <c r="D9" s="61"/>
      <c r="E9" s="61"/>
    </row>
    <row r="10" spans="2:11" ht="14.5" customHeight="1" x14ac:dyDescent="0.25">
      <c r="B10" s="334" t="s">
        <v>63</v>
      </c>
      <c r="C10" s="334" t="s">
        <v>73</v>
      </c>
      <c r="D10" s="334" t="s">
        <v>64</v>
      </c>
      <c r="E10" s="334" t="s">
        <v>47</v>
      </c>
      <c r="F10" s="334" t="s">
        <v>44</v>
      </c>
      <c r="G10" s="333" t="s">
        <v>45</v>
      </c>
      <c r="H10" s="333"/>
      <c r="I10" s="334" t="s">
        <v>46</v>
      </c>
    </row>
    <row r="11" spans="2:11" ht="19.5" customHeight="1" x14ac:dyDescent="0.25">
      <c r="B11" s="334"/>
      <c r="C11" s="334"/>
      <c r="D11" s="334"/>
      <c r="E11" s="334"/>
      <c r="F11" s="334"/>
      <c r="G11" s="333"/>
      <c r="H11" s="333"/>
      <c r="I11" s="334"/>
    </row>
    <row r="12" spans="2:11" s="64" customFormat="1" ht="33.75" customHeight="1" x14ac:dyDescent="0.25">
      <c r="B12" s="334"/>
      <c r="C12" s="334"/>
      <c r="D12" s="334"/>
      <c r="E12" s="334"/>
      <c r="F12" s="334"/>
      <c r="G12" s="65" t="s">
        <v>8</v>
      </c>
      <c r="H12" s="66" t="s">
        <v>24</v>
      </c>
      <c r="I12" s="334"/>
      <c r="K12" s="67"/>
    </row>
    <row r="13" spans="2:11" ht="21" customHeight="1" x14ac:dyDescent="0.25">
      <c r="B13" s="68">
        <v>1</v>
      </c>
      <c r="C13" s="68"/>
      <c r="D13" s="68"/>
      <c r="E13" s="68"/>
      <c r="F13" s="72"/>
      <c r="G13" s="90"/>
      <c r="H13" s="91"/>
      <c r="I13" s="72"/>
      <c r="K13" s="73"/>
    </row>
    <row r="14" spans="2:11" ht="21" customHeight="1" x14ac:dyDescent="0.25">
      <c r="B14" s="68">
        <v>2</v>
      </c>
      <c r="C14" s="68"/>
      <c r="D14" s="68"/>
      <c r="E14" s="68"/>
      <c r="F14" s="72"/>
      <c r="G14" s="90"/>
      <c r="H14" s="91"/>
      <c r="I14" s="72"/>
      <c r="K14" s="73"/>
    </row>
    <row r="15" spans="2:11" ht="21" customHeight="1" x14ac:dyDescent="0.25">
      <c r="B15" s="68">
        <v>3</v>
      </c>
      <c r="C15" s="68"/>
      <c r="D15" s="68"/>
      <c r="E15" s="68"/>
      <c r="F15" s="72"/>
      <c r="G15" s="90"/>
      <c r="H15" s="91"/>
      <c r="I15" s="72"/>
      <c r="K15" s="73"/>
    </row>
    <row r="16" spans="2:11" ht="21" customHeight="1" x14ac:dyDescent="0.25">
      <c r="B16" s="68">
        <v>4</v>
      </c>
      <c r="C16" s="68"/>
      <c r="D16" s="68"/>
      <c r="E16" s="68"/>
      <c r="F16" s="72"/>
      <c r="G16" s="90"/>
      <c r="H16" s="91"/>
      <c r="I16" s="72"/>
      <c r="K16" s="73"/>
    </row>
    <row r="17" spans="2:11" ht="21" customHeight="1" x14ac:dyDescent="0.25">
      <c r="B17" s="68">
        <v>5</v>
      </c>
      <c r="C17" s="68"/>
      <c r="D17" s="68"/>
      <c r="E17" s="68"/>
      <c r="F17" s="72"/>
      <c r="G17" s="90"/>
      <c r="H17" s="91"/>
      <c r="I17" s="72"/>
      <c r="K17" s="73"/>
    </row>
    <row r="18" spans="2:11" ht="21" customHeight="1" x14ac:dyDescent="0.25">
      <c r="B18" s="68">
        <v>6</v>
      </c>
      <c r="C18" s="68"/>
      <c r="D18" s="68"/>
      <c r="E18" s="68"/>
      <c r="F18" s="72"/>
      <c r="G18" s="90"/>
      <c r="H18" s="91"/>
      <c r="I18" s="72"/>
      <c r="K18" s="73"/>
    </row>
    <row r="19" spans="2:11" ht="21" customHeight="1" x14ac:dyDescent="0.25">
      <c r="B19" s="68">
        <v>7</v>
      </c>
      <c r="C19" s="68"/>
      <c r="D19" s="68"/>
      <c r="E19" s="68"/>
      <c r="F19" s="72"/>
      <c r="G19" s="90"/>
      <c r="H19" s="91"/>
      <c r="I19" s="72"/>
      <c r="K19" s="73"/>
    </row>
    <row r="20" spans="2:11" ht="21" customHeight="1" x14ac:dyDescent="0.25">
      <c r="B20" s="68">
        <v>8</v>
      </c>
      <c r="C20" s="68"/>
      <c r="D20" s="68"/>
      <c r="E20" s="68"/>
      <c r="F20" s="72"/>
      <c r="G20" s="90"/>
      <c r="H20" s="91"/>
      <c r="I20" s="72"/>
      <c r="K20" s="73"/>
    </row>
    <row r="21" spans="2:11" ht="21" customHeight="1" x14ac:dyDescent="0.25">
      <c r="B21" s="68">
        <v>9</v>
      </c>
      <c r="C21" s="68"/>
      <c r="D21" s="68"/>
      <c r="E21" s="68"/>
      <c r="F21" s="72"/>
      <c r="G21" s="90"/>
      <c r="H21" s="91"/>
      <c r="I21" s="72"/>
      <c r="K21" s="73"/>
    </row>
    <row r="22" spans="2:11" ht="21" customHeight="1" x14ac:dyDescent="0.25">
      <c r="B22" s="68">
        <v>10</v>
      </c>
      <c r="C22" s="68"/>
      <c r="D22" s="68"/>
      <c r="E22" s="68"/>
      <c r="F22" s="72"/>
      <c r="G22" s="90"/>
      <c r="H22" s="91"/>
      <c r="I22" s="72"/>
      <c r="K22" s="73"/>
    </row>
    <row r="23" spans="2:11" ht="21" customHeight="1" x14ac:dyDescent="0.25">
      <c r="B23" s="68">
        <v>11</v>
      </c>
      <c r="C23" s="68"/>
      <c r="D23" s="68"/>
      <c r="E23" s="68"/>
      <c r="F23" s="72"/>
      <c r="G23" s="90"/>
      <c r="H23" s="91"/>
      <c r="I23" s="72"/>
      <c r="K23" s="73"/>
    </row>
    <row r="24" spans="2:11" ht="21" customHeight="1" x14ac:dyDescent="0.25">
      <c r="B24" s="68">
        <v>12</v>
      </c>
      <c r="C24" s="68"/>
      <c r="D24" s="68"/>
      <c r="E24" s="68"/>
      <c r="F24" s="72"/>
      <c r="G24" s="90"/>
      <c r="H24" s="91"/>
      <c r="I24" s="72"/>
      <c r="K24" s="73"/>
    </row>
    <row r="25" spans="2:11" ht="21" customHeight="1" x14ac:dyDescent="0.25">
      <c r="B25" s="68">
        <v>13</v>
      </c>
      <c r="C25" s="68"/>
      <c r="D25" s="68"/>
      <c r="E25" s="68"/>
      <c r="F25" s="72"/>
      <c r="G25" s="90"/>
      <c r="H25" s="91"/>
      <c r="I25" s="72"/>
      <c r="K25" s="73"/>
    </row>
    <row r="26" spans="2:11" ht="21" customHeight="1" x14ac:dyDescent="0.25">
      <c r="B26" s="68">
        <v>14</v>
      </c>
      <c r="C26" s="68"/>
      <c r="D26" s="68"/>
      <c r="E26" s="68"/>
      <c r="F26" s="72"/>
      <c r="G26" s="90"/>
      <c r="H26" s="91"/>
      <c r="I26" s="72"/>
      <c r="K26" s="73"/>
    </row>
    <row r="27" spans="2:11" ht="21" customHeight="1" x14ac:dyDescent="0.25">
      <c r="B27" s="68">
        <v>15</v>
      </c>
      <c r="C27" s="68"/>
      <c r="D27" s="68"/>
      <c r="E27" s="68"/>
      <c r="F27" s="72"/>
      <c r="G27" s="90"/>
      <c r="H27" s="91"/>
      <c r="I27" s="72"/>
      <c r="K27" s="73"/>
    </row>
    <row r="28" spans="2:11" ht="21" customHeight="1" x14ac:dyDescent="0.25">
      <c r="B28" s="68">
        <v>16</v>
      </c>
      <c r="C28" s="68"/>
      <c r="D28" s="68"/>
      <c r="E28" s="68"/>
      <c r="F28" s="72"/>
      <c r="G28" s="90"/>
      <c r="H28" s="91"/>
      <c r="I28" s="72"/>
      <c r="K28" s="73"/>
    </row>
    <row r="29" spans="2:11" ht="21" customHeight="1" x14ac:dyDescent="0.25">
      <c r="B29" s="68">
        <v>17</v>
      </c>
      <c r="C29" s="68"/>
      <c r="D29" s="68"/>
      <c r="E29" s="68"/>
      <c r="F29" s="72"/>
      <c r="G29" s="90"/>
      <c r="H29" s="91"/>
      <c r="I29" s="72"/>
      <c r="K29" s="73"/>
    </row>
    <row r="30" spans="2:11" ht="21" customHeight="1" x14ac:dyDescent="0.25">
      <c r="B30" s="68">
        <v>18</v>
      </c>
      <c r="C30" s="68"/>
      <c r="D30" s="68"/>
      <c r="E30" s="68"/>
      <c r="F30" s="69"/>
      <c r="G30" s="70"/>
      <c r="H30" s="71"/>
      <c r="I30" s="72"/>
      <c r="K30" s="73"/>
    </row>
    <row r="31" spans="2:11" ht="21" customHeight="1" x14ac:dyDescent="0.25">
      <c r="B31" s="68">
        <v>19</v>
      </c>
      <c r="C31" s="68"/>
      <c r="D31" s="68"/>
      <c r="E31" s="68"/>
      <c r="F31" s="69"/>
      <c r="G31" s="70"/>
      <c r="H31" s="71"/>
      <c r="I31" s="72"/>
      <c r="K31" s="73"/>
    </row>
    <row r="32" spans="2:11" ht="21" customHeight="1" x14ac:dyDescent="0.25">
      <c r="B32" s="68">
        <v>20</v>
      </c>
      <c r="C32" s="68"/>
      <c r="D32" s="68"/>
      <c r="E32" s="68"/>
      <c r="F32" s="69"/>
      <c r="G32" s="70"/>
      <c r="H32" s="71"/>
      <c r="I32" s="72"/>
      <c r="K32" s="73"/>
    </row>
    <row r="33" spans="2:11" ht="21" customHeight="1" x14ac:dyDescent="0.25">
      <c r="B33" s="68">
        <v>21</v>
      </c>
      <c r="C33" s="68"/>
      <c r="D33" s="68"/>
      <c r="E33" s="68"/>
      <c r="F33" s="69"/>
      <c r="G33" s="70"/>
      <c r="H33" s="71"/>
      <c r="I33" s="72"/>
      <c r="K33" s="73"/>
    </row>
    <row r="34" spans="2:11" ht="21" customHeight="1" x14ac:dyDescent="0.25">
      <c r="B34" s="68">
        <v>22</v>
      </c>
      <c r="C34" s="68"/>
      <c r="D34" s="68"/>
      <c r="E34" s="68"/>
      <c r="F34" s="69"/>
      <c r="G34" s="70"/>
      <c r="H34" s="71"/>
      <c r="I34" s="72"/>
      <c r="K34" s="73"/>
    </row>
    <row r="35" spans="2:11" ht="21" customHeight="1" x14ac:dyDescent="0.25">
      <c r="B35" s="68">
        <v>23</v>
      </c>
      <c r="C35" s="68"/>
      <c r="D35" s="68"/>
      <c r="E35" s="68"/>
      <c r="F35" s="69"/>
      <c r="G35" s="70"/>
      <c r="H35" s="71"/>
      <c r="I35" s="72"/>
      <c r="K35" s="73"/>
    </row>
    <row r="36" spans="2:11" ht="21" customHeight="1" x14ac:dyDescent="0.25">
      <c r="B36" s="68">
        <v>24</v>
      </c>
      <c r="C36" s="68"/>
      <c r="D36" s="68"/>
      <c r="E36" s="68"/>
      <c r="F36" s="69"/>
      <c r="G36" s="70"/>
      <c r="H36" s="71"/>
      <c r="I36" s="72"/>
      <c r="K36" s="73"/>
    </row>
    <row r="37" spans="2:11" ht="21" customHeight="1" x14ac:dyDescent="0.25">
      <c r="B37" s="68">
        <v>25</v>
      </c>
      <c r="C37" s="68"/>
      <c r="D37" s="68"/>
      <c r="E37" s="68"/>
      <c r="F37" s="69"/>
      <c r="G37" s="70"/>
      <c r="H37" s="71"/>
      <c r="I37" s="72"/>
      <c r="K37" s="73"/>
    </row>
    <row r="38" spans="2:11" ht="21" customHeight="1" x14ac:dyDescent="0.25">
      <c r="B38" s="68">
        <v>26</v>
      </c>
      <c r="C38" s="68"/>
      <c r="D38" s="68"/>
      <c r="E38" s="68"/>
      <c r="F38" s="69"/>
      <c r="G38" s="70"/>
      <c r="H38" s="71"/>
      <c r="I38" s="72"/>
      <c r="K38" s="73"/>
    </row>
    <row r="39" spans="2:11" ht="21" customHeight="1" x14ac:dyDescent="0.25">
      <c r="B39" s="68">
        <v>27</v>
      </c>
      <c r="C39" s="68"/>
      <c r="D39" s="68"/>
      <c r="E39" s="68"/>
      <c r="F39" s="69"/>
      <c r="G39" s="70"/>
      <c r="H39" s="71"/>
      <c r="I39" s="72"/>
      <c r="K39" s="73"/>
    </row>
    <row r="40" spans="2:11" ht="21" customHeight="1" x14ac:dyDescent="0.25">
      <c r="B40" s="68">
        <v>28</v>
      </c>
      <c r="C40" s="68"/>
      <c r="D40" s="68"/>
      <c r="E40" s="68"/>
      <c r="F40" s="69"/>
      <c r="G40" s="70"/>
      <c r="H40" s="71"/>
      <c r="I40" s="72"/>
      <c r="K40" s="73"/>
    </row>
    <row r="41" spans="2:11" ht="21" customHeight="1" x14ac:dyDescent="0.25">
      <c r="B41" s="68">
        <v>29</v>
      </c>
      <c r="C41" s="68"/>
      <c r="D41" s="68"/>
      <c r="E41" s="68"/>
      <c r="F41" s="69"/>
      <c r="G41" s="70"/>
      <c r="H41" s="71"/>
      <c r="I41" s="72"/>
      <c r="K41" s="73"/>
    </row>
    <row r="42" spans="2:11" ht="21" customHeight="1" x14ac:dyDescent="0.25">
      <c r="B42" s="68">
        <v>30</v>
      </c>
      <c r="C42" s="68"/>
      <c r="D42" s="68"/>
      <c r="E42" s="68"/>
      <c r="F42" s="69"/>
      <c r="G42" s="70"/>
      <c r="H42" s="71"/>
      <c r="I42" s="72"/>
      <c r="K42" s="73"/>
    </row>
    <row r="43" spans="2:11" ht="21" customHeight="1" x14ac:dyDescent="0.25">
      <c r="B43" s="68">
        <v>31</v>
      </c>
      <c r="C43" s="68"/>
      <c r="D43" s="68"/>
      <c r="E43" s="68"/>
      <c r="F43" s="69"/>
      <c r="G43" s="70"/>
      <c r="H43" s="71"/>
      <c r="I43" s="72"/>
      <c r="K43" s="73"/>
    </row>
    <row r="44" spans="2:11" ht="21" customHeight="1" x14ac:dyDescent="0.25">
      <c r="B44" s="68">
        <v>32</v>
      </c>
      <c r="C44" s="68"/>
      <c r="D44" s="68"/>
      <c r="E44" s="68"/>
      <c r="F44" s="69"/>
      <c r="G44" s="70"/>
      <c r="H44" s="71"/>
      <c r="I44" s="72"/>
      <c r="K44" s="73"/>
    </row>
    <row r="45" spans="2:11" ht="21" customHeight="1" x14ac:dyDescent="0.25">
      <c r="B45" s="68">
        <v>33</v>
      </c>
      <c r="C45" s="68"/>
      <c r="D45" s="68"/>
      <c r="E45" s="68"/>
      <c r="F45" s="69"/>
      <c r="G45" s="70"/>
      <c r="H45" s="71"/>
      <c r="I45" s="72"/>
      <c r="K45" s="73"/>
    </row>
    <row r="46" spans="2:11" ht="21" customHeight="1" x14ac:dyDescent="0.25">
      <c r="B46" s="68">
        <v>34</v>
      </c>
      <c r="C46" s="68"/>
      <c r="D46" s="68"/>
      <c r="E46" s="68"/>
      <c r="F46" s="69"/>
      <c r="G46" s="70"/>
      <c r="H46" s="71"/>
      <c r="I46" s="72"/>
      <c r="K46" s="73"/>
    </row>
    <row r="47" spans="2:11" ht="21" customHeight="1" x14ac:dyDescent="0.25">
      <c r="B47" s="68"/>
      <c r="C47" s="68"/>
      <c r="D47" s="68"/>
      <c r="E47" s="68"/>
      <c r="F47" s="69"/>
      <c r="G47" s="70"/>
      <c r="H47" s="71"/>
      <c r="I47" s="72"/>
      <c r="K47" s="73"/>
    </row>
    <row r="48" spans="2:11" ht="21" customHeight="1" x14ac:dyDescent="0.25">
      <c r="B48" s="335" t="s">
        <v>48</v>
      </c>
      <c r="C48" s="336"/>
      <c r="D48" s="336"/>
      <c r="E48" s="336"/>
      <c r="F48" s="336"/>
      <c r="G48" s="74">
        <f>SUM(G13:G46)</f>
        <v>0</v>
      </c>
      <c r="H48" s="75">
        <f>SUM(H13:H46)</f>
        <v>0</v>
      </c>
      <c r="I48" s="63"/>
      <c r="K48" s="38"/>
    </row>
    <row r="50" spans="2:17" x14ac:dyDescent="0.25">
      <c r="B50" s="76" t="s">
        <v>65</v>
      </c>
      <c r="C50" s="76"/>
      <c r="D50" s="76"/>
    </row>
    <row r="51" spans="2:17" x14ac:dyDescent="0.25">
      <c r="B51" s="76" t="s">
        <v>49</v>
      </c>
      <c r="C51" s="76"/>
      <c r="D51" s="76"/>
    </row>
    <row r="52" spans="2:17" ht="16" customHeight="1" x14ac:dyDescent="0.25">
      <c r="B52" s="77"/>
      <c r="C52" s="77"/>
      <c r="D52" s="77"/>
      <c r="E52" s="77"/>
      <c r="F52" s="64"/>
      <c r="G52" s="64"/>
      <c r="H52" s="78"/>
      <c r="I52" s="79"/>
    </row>
    <row r="53" spans="2:17" ht="18.5" thickBot="1" x14ac:dyDescent="0.3">
      <c r="B53" s="330" t="s">
        <v>66</v>
      </c>
      <c r="C53" s="330"/>
      <c r="D53" s="330"/>
      <c r="E53" s="330"/>
      <c r="F53" s="330"/>
      <c r="G53" s="39" t="s">
        <v>67</v>
      </c>
      <c r="H53" s="38" t="s">
        <v>68</v>
      </c>
      <c r="I53" s="59"/>
      <c r="K53" s="61" t="s">
        <v>75</v>
      </c>
    </row>
    <row r="54" spans="2:17" ht="31" customHeight="1" thickBot="1" x14ac:dyDescent="0.3">
      <c r="B54" s="337" t="s">
        <v>74</v>
      </c>
      <c r="C54" s="337"/>
      <c r="D54" s="337"/>
      <c r="E54" s="337"/>
      <c r="F54" s="337"/>
      <c r="G54" s="80">
        <f>G48</f>
        <v>0</v>
      </c>
      <c r="H54" s="81">
        <v>0</v>
      </c>
      <c r="K54" s="85">
        <f>H48-H54</f>
        <v>0</v>
      </c>
      <c r="M54" s="86"/>
    </row>
    <row r="55" spans="2:17" ht="22" customHeight="1" x14ac:dyDescent="0.25">
      <c r="B55" s="62"/>
      <c r="C55" s="62"/>
      <c r="D55" s="62"/>
      <c r="E55" s="62"/>
      <c r="G55" s="82"/>
      <c r="H55" s="83"/>
    </row>
    <row r="56" spans="2:17" ht="22" customHeight="1" x14ac:dyDescent="0.25">
      <c r="B56" s="39" t="s">
        <v>50</v>
      </c>
      <c r="C56" s="332" t="s">
        <v>69</v>
      </c>
      <c r="D56" s="332"/>
      <c r="E56" s="332"/>
      <c r="F56" s="332"/>
      <c r="G56" s="332"/>
      <c r="H56" s="332"/>
      <c r="I56" s="332"/>
    </row>
    <row r="57" spans="2:17" ht="30" customHeight="1" x14ac:dyDescent="0.25">
      <c r="B57" s="39" t="s">
        <v>50</v>
      </c>
      <c r="C57" s="332" t="s">
        <v>70</v>
      </c>
      <c r="D57" s="332"/>
      <c r="E57" s="332"/>
      <c r="F57" s="332"/>
      <c r="G57" s="332"/>
      <c r="H57" s="332"/>
      <c r="I57" s="332"/>
    </row>
    <row r="58" spans="2:17" ht="30" customHeight="1" x14ac:dyDescent="0.25">
      <c r="B58" s="39" t="s">
        <v>50</v>
      </c>
      <c r="C58" s="332" t="s">
        <v>71</v>
      </c>
      <c r="D58" s="332"/>
      <c r="E58" s="332"/>
      <c r="F58" s="332"/>
      <c r="G58" s="332"/>
      <c r="H58" s="332"/>
      <c r="I58" s="332"/>
      <c r="O58" s="84"/>
      <c r="Q58" s="84"/>
    </row>
    <row r="59" spans="2:17" ht="18" x14ac:dyDescent="0.25">
      <c r="B59" s="61"/>
      <c r="C59" s="61"/>
      <c r="D59" s="61"/>
      <c r="E59" s="61"/>
      <c r="F59" s="61"/>
      <c r="G59" s="61"/>
      <c r="H59" s="38"/>
      <c r="I59" s="39"/>
    </row>
    <row r="60" spans="2:17" ht="14.5" customHeight="1" x14ac:dyDescent="0.25">
      <c r="B60" s="56" t="s">
        <v>35</v>
      </c>
      <c r="C60" s="56"/>
      <c r="D60" s="56"/>
      <c r="E60" s="56" t="s">
        <v>36</v>
      </c>
      <c r="G60" s="56" t="s">
        <v>52</v>
      </c>
      <c r="H60" s="59"/>
      <c r="I60" s="39"/>
    </row>
    <row r="61" spans="2:17" ht="18" x14ac:dyDescent="0.25">
      <c r="B61" s="56"/>
      <c r="C61" s="56"/>
      <c r="D61" s="56"/>
      <c r="E61" s="56"/>
      <c r="G61" s="56"/>
      <c r="H61" s="59"/>
      <c r="I61" s="39"/>
    </row>
    <row r="62" spans="2:17" ht="18" x14ac:dyDescent="0.25">
      <c r="B62" s="61"/>
      <c r="C62" s="61"/>
      <c r="D62" s="61"/>
      <c r="E62" s="61"/>
      <c r="G62" s="61"/>
      <c r="H62" s="59"/>
      <c r="I62" s="39"/>
    </row>
    <row r="63" spans="2:17" ht="18" x14ac:dyDescent="0.25">
      <c r="B63" s="56" t="s">
        <v>53</v>
      </c>
      <c r="C63" s="56"/>
      <c r="D63" s="56"/>
      <c r="E63" s="56" t="s">
        <v>53</v>
      </c>
      <c r="G63" s="56" t="s">
        <v>53</v>
      </c>
      <c r="H63" s="59"/>
      <c r="I63" s="56"/>
    </row>
    <row r="64" spans="2:17" ht="18" x14ac:dyDescent="0.25">
      <c r="B64" s="56" t="s">
        <v>39</v>
      </c>
      <c r="C64" s="56"/>
      <c r="D64" s="56"/>
      <c r="E64" s="56" t="s">
        <v>39</v>
      </c>
      <c r="G64" s="56" t="s">
        <v>39</v>
      </c>
      <c r="H64" s="59"/>
      <c r="I64" s="39"/>
    </row>
    <row r="65" spans="2:9" ht="18" x14ac:dyDescent="0.25">
      <c r="B65" s="56" t="s">
        <v>40</v>
      </c>
      <c r="C65" s="56"/>
      <c r="D65" s="56"/>
      <c r="E65" s="56" t="s">
        <v>40</v>
      </c>
      <c r="G65" s="56" t="s">
        <v>40</v>
      </c>
      <c r="H65" s="59"/>
      <c r="I65" s="39"/>
    </row>
    <row r="66" spans="2:9" ht="18" x14ac:dyDescent="0.25">
      <c r="B66" s="61" t="s">
        <v>43</v>
      </c>
      <c r="C66" s="61"/>
      <c r="D66" s="61"/>
      <c r="E66" s="61" t="s">
        <v>43</v>
      </c>
      <c r="G66" s="61" t="s">
        <v>43</v>
      </c>
      <c r="H66" s="59"/>
      <c r="I66" s="39"/>
    </row>
    <row r="67" spans="2:9" ht="8.25" customHeight="1" x14ac:dyDescent="0.25">
      <c r="B67" s="61"/>
      <c r="C67" s="61"/>
      <c r="D67" s="61"/>
      <c r="E67" s="61"/>
      <c r="F67" s="61"/>
      <c r="G67" s="61"/>
      <c r="H67" s="38"/>
      <c r="I67" s="39"/>
    </row>
  </sheetData>
  <mergeCells count="18">
    <mergeCell ref="C57:I57"/>
    <mergeCell ref="C58:I58"/>
    <mergeCell ref="G10:H11"/>
    <mergeCell ref="I10:I12"/>
    <mergeCell ref="B48:F48"/>
    <mergeCell ref="B53:F53"/>
    <mergeCell ref="B54:F54"/>
    <mergeCell ref="C56:I56"/>
    <mergeCell ref="B10:B12"/>
    <mergeCell ref="C10:C12"/>
    <mergeCell ref="D10:D12"/>
    <mergeCell ref="E10:E12"/>
    <mergeCell ref="F10:F12"/>
    <mergeCell ref="B3:I3"/>
    <mergeCell ref="B4:I4"/>
    <mergeCell ref="B6:D6"/>
    <mergeCell ref="B7:D7"/>
    <mergeCell ref="B8:D8"/>
  </mergeCells>
  <pageMargins left="0.25" right="0.25" top="0.75" bottom="0.75" header="0.3" footer="0.3"/>
  <pageSetup paperSize="9" scale="55" fitToHeight="0" orientation="portrait" r:id="rId1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4.9989318521683403E-2"/>
  </sheetPr>
  <dimension ref="A1:AJ1246"/>
  <sheetViews>
    <sheetView zoomScaleNormal="100" workbookViewId="0">
      <selection activeCell="A2" sqref="A2"/>
    </sheetView>
  </sheetViews>
  <sheetFormatPr defaultColWidth="8.7265625" defaultRowHeight="16" customHeight="1" x14ac:dyDescent="0.25"/>
  <cols>
    <col min="1" max="1" width="27.1796875" style="113" customWidth="1"/>
    <col min="2" max="8" width="30.6328125" style="34" customWidth="1"/>
    <col min="9" max="9" width="55.81640625" style="34" bestFit="1" customWidth="1"/>
    <col min="10" max="10" width="12" style="34" bestFit="1" customWidth="1"/>
    <col min="11" max="11" width="58.1796875" style="34" bestFit="1" customWidth="1"/>
    <col min="12" max="12" width="10" style="34" bestFit="1" customWidth="1"/>
    <col min="13" max="13" width="8" style="34" customWidth="1"/>
    <col min="14" max="14" width="27" style="34" customWidth="1"/>
    <col min="15" max="15" width="19" style="34" customWidth="1"/>
    <col min="16" max="16" width="24.54296875" style="34" bestFit="1" customWidth="1"/>
    <col min="17" max="17" width="22" style="34" bestFit="1" customWidth="1"/>
    <col min="18" max="18" width="38" style="34" bestFit="1" customWidth="1"/>
    <col min="19" max="19" width="22" style="34" bestFit="1" customWidth="1"/>
    <col min="20" max="20" width="8" style="34" bestFit="1" customWidth="1"/>
    <col min="21" max="21" width="20" style="34" bestFit="1" customWidth="1"/>
    <col min="22" max="22" width="16" style="34" customWidth="1"/>
    <col min="23" max="23" width="10" style="34" customWidth="1"/>
    <col min="24" max="24" width="11" style="34" customWidth="1"/>
    <col min="25" max="25" width="10" style="34" customWidth="1"/>
    <col min="26" max="26" width="17" style="34" customWidth="1"/>
    <col min="27" max="29" width="6" style="34" customWidth="1"/>
    <col min="30" max="30" width="25" style="34" customWidth="1"/>
    <col min="31" max="31" width="12" style="34" customWidth="1"/>
    <col min="32" max="32" width="38" style="34" customWidth="1"/>
    <col min="33" max="33" width="18" style="34" customWidth="1"/>
    <col min="34" max="34" width="6" style="34" customWidth="1"/>
    <col min="35" max="35" width="38" style="34" customWidth="1"/>
    <col min="36" max="37" width="17" style="34" customWidth="1"/>
    <col min="38" max="16384" width="8.7265625" style="34"/>
  </cols>
  <sheetData>
    <row r="1" spans="1:36" s="35" customFormat="1" ht="38" customHeight="1" x14ac:dyDescent="0.25">
      <c r="A1" s="163" t="s">
        <v>157</v>
      </c>
      <c r="B1" s="253" t="s">
        <v>84</v>
      </c>
      <c r="C1" s="253" t="s">
        <v>81</v>
      </c>
      <c r="D1" s="253" t="s">
        <v>85</v>
      </c>
      <c r="E1" s="253" t="s">
        <v>86</v>
      </c>
      <c r="F1" s="253" t="s">
        <v>87</v>
      </c>
      <c r="G1" s="253" t="s">
        <v>88</v>
      </c>
      <c r="H1" s="253" t="s">
        <v>89</v>
      </c>
    </row>
    <row r="2" spans="1:36" ht="16" customHeight="1" x14ac:dyDescent="0.25">
      <c r="A2" s="113" t="e">
        <f>VLOOKUP(B2,Table1[#All],6,0)</f>
        <v>#N/A</v>
      </c>
      <c r="B2"/>
      <c r="C2"/>
      <c r="D2"/>
      <c r="E2"/>
      <c r="F2" s="2"/>
      <c r="G2" s="100"/>
      <c r="H2" s="100"/>
      <c r="S2" s="98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</row>
    <row r="3" spans="1:36" ht="16" customHeight="1" x14ac:dyDescent="0.25">
      <c r="A3" s="113" t="e">
        <f>VLOOKUP(B3,Table1[#All],6,0)</f>
        <v>#N/A</v>
      </c>
      <c r="B3"/>
      <c r="C3"/>
      <c r="D3"/>
      <c r="E3"/>
      <c r="F3" s="2"/>
      <c r="G3" s="100"/>
      <c r="H3" s="100"/>
      <c r="S3" s="98"/>
      <c r="X3" s="99"/>
      <c r="Y3" s="99"/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</row>
    <row r="4" spans="1:36" ht="16" customHeight="1" x14ac:dyDescent="0.25">
      <c r="A4" s="113" t="e">
        <f>VLOOKUP(B4,Table1[#All],6,0)</f>
        <v>#N/A</v>
      </c>
      <c r="B4"/>
      <c r="C4"/>
      <c r="D4"/>
      <c r="E4"/>
      <c r="F4" s="2"/>
      <c r="G4" s="100"/>
      <c r="H4" s="100"/>
      <c r="S4" s="98"/>
      <c r="X4" s="99"/>
      <c r="Y4" s="99"/>
      <c r="Z4" s="99"/>
      <c r="AA4" s="99"/>
      <c r="AB4" s="99"/>
      <c r="AC4" s="99"/>
      <c r="AD4" s="99"/>
      <c r="AE4" s="99"/>
      <c r="AF4" s="99"/>
      <c r="AG4" s="99"/>
      <c r="AH4" s="99"/>
      <c r="AI4" s="99"/>
      <c r="AJ4" s="99"/>
    </row>
    <row r="5" spans="1:36" ht="16" customHeight="1" x14ac:dyDescent="0.25">
      <c r="A5" s="113" t="e">
        <f>VLOOKUP(B5,Table1[#All],6,0)</f>
        <v>#N/A</v>
      </c>
      <c r="B5"/>
      <c r="C5"/>
      <c r="D5"/>
      <c r="E5"/>
      <c r="F5" s="2"/>
      <c r="G5" s="100"/>
      <c r="H5" s="100"/>
      <c r="S5" s="98"/>
      <c r="X5" s="99"/>
      <c r="Y5" s="99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</row>
    <row r="6" spans="1:36" ht="16" customHeight="1" x14ac:dyDescent="0.25">
      <c r="A6" s="113" t="e">
        <f>VLOOKUP(B6,Table1[#All],6,0)</f>
        <v>#N/A</v>
      </c>
      <c r="B6"/>
      <c r="C6"/>
      <c r="D6"/>
      <c r="E6"/>
      <c r="F6" s="2"/>
      <c r="G6" s="100"/>
      <c r="H6" s="100"/>
      <c r="S6" s="98"/>
      <c r="X6" s="99"/>
      <c r="Y6" s="99"/>
      <c r="Z6" s="99"/>
      <c r="AA6" s="99"/>
      <c r="AB6" s="99"/>
      <c r="AC6" s="99"/>
      <c r="AD6" s="99"/>
      <c r="AE6" s="99"/>
      <c r="AF6" s="99"/>
      <c r="AG6" s="99"/>
      <c r="AH6" s="99"/>
      <c r="AI6" s="99"/>
      <c r="AJ6" s="99"/>
    </row>
    <row r="7" spans="1:36" ht="16" customHeight="1" x14ac:dyDescent="0.25">
      <c r="A7" s="113" t="e">
        <f>VLOOKUP(B7,Table1[#All],6,0)</f>
        <v>#N/A</v>
      </c>
      <c r="B7"/>
      <c r="C7"/>
      <c r="D7"/>
      <c r="E7"/>
      <c r="F7" s="2"/>
      <c r="G7" s="100"/>
      <c r="H7" s="100"/>
      <c r="S7" s="98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</row>
    <row r="8" spans="1:36" ht="16" customHeight="1" x14ac:dyDescent="0.25">
      <c r="A8" s="113" t="e">
        <f>VLOOKUP(B8,Table1[#All],6,0)</f>
        <v>#N/A</v>
      </c>
      <c r="B8"/>
      <c r="C8"/>
      <c r="D8"/>
      <c r="E8"/>
      <c r="F8" s="2"/>
      <c r="G8" s="100"/>
      <c r="H8" s="100"/>
      <c r="S8" s="98"/>
      <c r="X8" s="99"/>
      <c r="Y8" s="99"/>
      <c r="Z8" s="99"/>
      <c r="AA8" s="99"/>
      <c r="AB8" s="99"/>
      <c r="AC8" s="99"/>
      <c r="AD8" s="99"/>
      <c r="AE8" s="99"/>
      <c r="AF8" s="99"/>
      <c r="AG8" s="99"/>
      <c r="AH8" s="99"/>
      <c r="AI8" s="99"/>
      <c r="AJ8" s="99"/>
    </row>
    <row r="9" spans="1:36" ht="16" customHeight="1" x14ac:dyDescent="0.25">
      <c r="A9" s="113" t="e">
        <f>VLOOKUP(B9,Table1[#All],6,0)</f>
        <v>#N/A</v>
      </c>
      <c r="B9"/>
      <c r="C9"/>
      <c r="D9"/>
      <c r="E9"/>
      <c r="F9" s="2"/>
      <c r="G9" s="100"/>
      <c r="H9" s="100"/>
      <c r="S9" s="98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J9" s="99"/>
    </row>
    <row r="10" spans="1:36" ht="16" customHeight="1" x14ac:dyDescent="0.25">
      <c r="A10" s="113" t="e">
        <f>VLOOKUP(B10,Table1[#All],6,0)</f>
        <v>#N/A</v>
      </c>
      <c r="B10"/>
      <c r="C10"/>
      <c r="D10"/>
      <c r="E10"/>
      <c r="F10" s="2"/>
      <c r="G10" s="100"/>
      <c r="H10" s="100"/>
      <c r="S10" s="98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</row>
    <row r="11" spans="1:36" ht="16" customHeight="1" x14ac:dyDescent="0.25">
      <c r="A11" s="113" t="e">
        <f>VLOOKUP(B11,Table1[#All],6,0)</f>
        <v>#N/A</v>
      </c>
      <c r="B11"/>
      <c r="C11"/>
      <c r="D11"/>
      <c r="E11"/>
      <c r="F11" s="2"/>
      <c r="G11" s="100"/>
      <c r="H11" s="100"/>
      <c r="S11" s="98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</row>
    <row r="12" spans="1:36" ht="16" customHeight="1" x14ac:dyDescent="0.25">
      <c r="A12" s="113" t="e">
        <f>VLOOKUP(B12,Table1[#All],6,0)</f>
        <v>#N/A</v>
      </c>
      <c r="B12"/>
      <c r="C12"/>
      <c r="D12"/>
      <c r="E12"/>
      <c r="F12" s="2"/>
      <c r="G12" s="100"/>
      <c r="H12" s="100"/>
      <c r="S12" s="98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</row>
    <row r="13" spans="1:36" ht="16" customHeight="1" x14ac:dyDescent="0.25">
      <c r="A13" s="113" t="e">
        <f>VLOOKUP(B13,Table1[#All],6,0)</f>
        <v>#N/A</v>
      </c>
      <c r="B13"/>
      <c r="C13"/>
      <c r="D13"/>
      <c r="E13"/>
      <c r="F13" s="2"/>
      <c r="G13" s="100"/>
      <c r="H13" s="100"/>
      <c r="S13" s="98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</row>
    <row r="14" spans="1:36" ht="16" customHeight="1" x14ac:dyDescent="0.25">
      <c r="A14" s="113" t="e">
        <f>VLOOKUP(B14,Table1[#All],6,0)</f>
        <v>#N/A</v>
      </c>
      <c r="B14"/>
      <c r="C14"/>
      <c r="D14"/>
      <c r="E14"/>
      <c r="F14" s="2"/>
      <c r="G14" s="100"/>
      <c r="H14" s="100"/>
      <c r="S14" s="98"/>
      <c r="X14" s="99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J14" s="99"/>
    </row>
    <row r="15" spans="1:36" ht="16" customHeight="1" x14ac:dyDescent="0.25">
      <c r="A15" s="113" t="e">
        <f>VLOOKUP(B15,Table1[#All],6,0)</f>
        <v>#N/A</v>
      </c>
      <c r="B15"/>
      <c r="C15"/>
      <c r="D15"/>
      <c r="E15"/>
      <c r="F15" s="2"/>
      <c r="G15" s="100"/>
      <c r="H15" s="100"/>
      <c r="S15" s="98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</row>
    <row r="16" spans="1:36" ht="16" customHeight="1" x14ac:dyDescent="0.25">
      <c r="A16" s="113" t="e">
        <f>VLOOKUP(B16,Table1[#All],6,0)</f>
        <v>#N/A</v>
      </c>
      <c r="B16"/>
      <c r="C16"/>
      <c r="D16"/>
      <c r="E16"/>
      <c r="F16" s="2"/>
      <c r="G16" s="100"/>
      <c r="H16" s="100"/>
      <c r="S16" s="98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</row>
    <row r="17" spans="1:36" ht="16" customHeight="1" x14ac:dyDescent="0.25">
      <c r="A17" s="113" t="e">
        <f>VLOOKUP(B17,Table1[#All],6,0)</f>
        <v>#N/A</v>
      </c>
      <c r="B17"/>
      <c r="C17"/>
      <c r="D17"/>
      <c r="E17"/>
      <c r="F17" s="2"/>
      <c r="G17" s="100"/>
      <c r="H17" s="100"/>
      <c r="S17" s="98"/>
      <c r="X17" s="99"/>
      <c r="Y17" s="99"/>
      <c r="Z17" s="99"/>
      <c r="AA17" s="99"/>
      <c r="AB17" s="99"/>
      <c r="AC17" s="99"/>
      <c r="AD17" s="99"/>
      <c r="AE17" s="99"/>
      <c r="AF17" s="99"/>
      <c r="AG17" s="99"/>
      <c r="AH17" s="99"/>
      <c r="AI17" s="99"/>
      <c r="AJ17" s="99"/>
    </row>
    <row r="18" spans="1:36" ht="16" customHeight="1" x14ac:dyDescent="0.25">
      <c r="A18" s="113" t="e">
        <f>VLOOKUP(B18,Table1[#All],6,0)</f>
        <v>#N/A</v>
      </c>
      <c r="B18"/>
      <c r="C18"/>
      <c r="D18"/>
      <c r="E18"/>
      <c r="F18" s="2"/>
      <c r="G18" s="100"/>
      <c r="H18" s="100"/>
      <c r="S18" s="98"/>
      <c r="X18" s="99"/>
      <c r="Y18" s="99"/>
      <c r="Z18" s="99"/>
      <c r="AA18" s="99"/>
      <c r="AB18" s="99"/>
      <c r="AC18" s="99"/>
      <c r="AD18" s="99"/>
      <c r="AE18" s="99"/>
      <c r="AF18" s="99"/>
      <c r="AG18" s="99"/>
      <c r="AH18" s="99"/>
      <c r="AI18" s="99"/>
      <c r="AJ18" s="99"/>
    </row>
    <row r="19" spans="1:36" ht="16" customHeight="1" x14ac:dyDescent="0.25">
      <c r="A19" s="113" t="e">
        <f>VLOOKUP(B19,Table1[#All],6,0)</f>
        <v>#N/A</v>
      </c>
      <c r="B19"/>
      <c r="C19"/>
      <c r="D19"/>
      <c r="E19"/>
      <c r="F19" s="2"/>
      <c r="G19" s="100"/>
      <c r="H19" s="100"/>
      <c r="S19" s="98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</row>
    <row r="20" spans="1:36" ht="16" customHeight="1" x14ac:dyDescent="0.25">
      <c r="A20" s="113" t="e">
        <f>VLOOKUP(B20,Table1[#All],6,0)</f>
        <v>#N/A</v>
      </c>
      <c r="B20"/>
      <c r="C20"/>
      <c r="D20"/>
      <c r="E20"/>
      <c r="F20" s="2"/>
      <c r="G20" s="100"/>
      <c r="H20" s="100"/>
      <c r="S20" s="98"/>
      <c r="X20" s="99"/>
      <c r="Y20" s="99"/>
      <c r="Z20" s="99"/>
      <c r="AA20" s="99"/>
      <c r="AB20" s="99"/>
      <c r="AC20" s="99"/>
      <c r="AD20" s="99"/>
      <c r="AE20" s="99"/>
      <c r="AF20" s="99"/>
      <c r="AG20" s="99"/>
      <c r="AH20" s="99"/>
      <c r="AI20" s="99"/>
      <c r="AJ20" s="99"/>
    </row>
    <row r="21" spans="1:36" ht="16" customHeight="1" x14ac:dyDescent="0.25">
      <c r="A21" s="113" t="e">
        <f>VLOOKUP(B21,Table1[#All],6,0)</f>
        <v>#N/A</v>
      </c>
      <c r="B21"/>
      <c r="C21"/>
      <c r="D21"/>
      <c r="E21"/>
      <c r="F21" s="2"/>
      <c r="G21" s="100"/>
      <c r="H21" s="100"/>
      <c r="S21" s="98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99"/>
      <c r="AI21" s="99"/>
      <c r="AJ21" s="99"/>
    </row>
    <row r="22" spans="1:36" ht="16" customHeight="1" x14ac:dyDescent="0.25">
      <c r="A22" s="113" t="e">
        <f>VLOOKUP(B22,Table1[#All],6,0)</f>
        <v>#N/A</v>
      </c>
      <c r="B22"/>
      <c r="C22"/>
      <c r="D22"/>
      <c r="E22"/>
      <c r="F22" s="2"/>
      <c r="G22" s="100"/>
      <c r="H22" s="100"/>
      <c r="S22" s="98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</row>
    <row r="23" spans="1:36" ht="16" customHeight="1" x14ac:dyDescent="0.25">
      <c r="A23" s="113" t="e">
        <f>VLOOKUP(B23,Table1[#All],6,0)</f>
        <v>#N/A</v>
      </c>
      <c r="B23"/>
      <c r="C23"/>
      <c r="D23"/>
      <c r="E23"/>
      <c r="F23" s="2"/>
      <c r="G23" s="100"/>
      <c r="H23" s="100"/>
      <c r="S23" s="98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</row>
    <row r="24" spans="1:36" ht="16" customHeight="1" x14ac:dyDescent="0.25">
      <c r="A24" s="113" t="e">
        <f>VLOOKUP(B24,Table1[#All],6,0)</f>
        <v>#N/A</v>
      </c>
      <c r="B24"/>
      <c r="C24"/>
      <c r="D24"/>
      <c r="E24"/>
      <c r="F24" s="2"/>
      <c r="G24" s="100"/>
      <c r="H24" s="100"/>
      <c r="S24" s="98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</row>
    <row r="25" spans="1:36" ht="16" customHeight="1" x14ac:dyDescent="0.25">
      <c r="A25" s="113" t="e">
        <f>VLOOKUP(B25,Table1[#All],6,0)</f>
        <v>#N/A</v>
      </c>
      <c r="B25"/>
      <c r="C25"/>
      <c r="D25"/>
      <c r="E25"/>
      <c r="F25" s="2"/>
      <c r="G25" s="100"/>
      <c r="H25" s="100"/>
      <c r="S25" s="98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</row>
    <row r="26" spans="1:36" ht="16" customHeight="1" x14ac:dyDescent="0.25">
      <c r="A26" s="113" t="e">
        <f>VLOOKUP(B26,Table1[#All],6,0)</f>
        <v>#N/A</v>
      </c>
      <c r="B26"/>
      <c r="C26"/>
      <c r="D26"/>
      <c r="E26"/>
      <c r="F26" s="2"/>
      <c r="G26" s="100"/>
      <c r="H26" s="100"/>
      <c r="S26" s="98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</row>
    <row r="27" spans="1:36" ht="16" customHeight="1" x14ac:dyDescent="0.25">
      <c r="A27" s="113" t="e">
        <f>VLOOKUP(B27,Table1[#All],6,0)</f>
        <v>#N/A</v>
      </c>
      <c r="B27"/>
      <c r="C27"/>
      <c r="D27"/>
      <c r="E27"/>
      <c r="F27" s="2"/>
      <c r="G27" s="100"/>
      <c r="H27" s="100"/>
      <c r="S27" s="98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</row>
    <row r="28" spans="1:36" ht="16" customHeight="1" x14ac:dyDescent="0.25">
      <c r="A28" s="113" t="e">
        <f>VLOOKUP(B28,Table1[#All],6,0)</f>
        <v>#N/A</v>
      </c>
      <c r="B28"/>
      <c r="C28"/>
      <c r="D28"/>
      <c r="E28"/>
      <c r="F28" s="2"/>
      <c r="G28" s="100"/>
      <c r="H28" s="100"/>
      <c r="S28" s="98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</row>
    <row r="29" spans="1:36" ht="16" customHeight="1" x14ac:dyDescent="0.25">
      <c r="A29" s="113" t="e">
        <f>VLOOKUP(B29,Table1[#All],6,0)</f>
        <v>#N/A</v>
      </c>
      <c r="B29"/>
      <c r="C29"/>
      <c r="D29"/>
      <c r="E29"/>
      <c r="F29" s="2"/>
      <c r="G29" s="100"/>
      <c r="H29" s="100"/>
      <c r="S29" s="98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</row>
    <row r="30" spans="1:36" ht="16" customHeight="1" x14ac:dyDescent="0.25">
      <c r="A30" s="113" t="e">
        <f>VLOOKUP(B30,Table1[#All],6,0)</f>
        <v>#N/A</v>
      </c>
      <c r="B30"/>
      <c r="C30"/>
      <c r="D30"/>
      <c r="E30"/>
      <c r="F30" s="2"/>
      <c r="G30" s="100"/>
      <c r="H30" s="100"/>
      <c r="S30" s="98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</row>
    <row r="31" spans="1:36" ht="16" customHeight="1" x14ac:dyDescent="0.25">
      <c r="A31" s="113" t="e">
        <f>VLOOKUP(B31,Table1[#All],6,0)</f>
        <v>#N/A</v>
      </c>
      <c r="B31"/>
      <c r="C31"/>
      <c r="D31"/>
      <c r="E31"/>
      <c r="F31" s="2"/>
      <c r="G31" s="100"/>
      <c r="H31" s="100"/>
      <c r="S31" s="98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</row>
    <row r="32" spans="1:36" ht="16" customHeight="1" x14ac:dyDescent="0.25">
      <c r="A32" s="113" t="e">
        <f>VLOOKUP(B32,Table1[#All],6,0)</f>
        <v>#N/A</v>
      </c>
      <c r="B32"/>
      <c r="C32"/>
      <c r="D32"/>
      <c r="E32"/>
      <c r="F32" s="2"/>
      <c r="G32" s="100"/>
      <c r="H32" s="100"/>
      <c r="S32" s="98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</row>
    <row r="33" spans="1:36" ht="16" customHeight="1" x14ac:dyDescent="0.25">
      <c r="A33" s="113" t="e">
        <f>VLOOKUP(B33,Table1[#All],6,0)</f>
        <v>#N/A</v>
      </c>
      <c r="B33"/>
      <c r="C33"/>
      <c r="D33"/>
      <c r="E33"/>
      <c r="F33" s="2"/>
      <c r="G33" s="100"/>
      <c r="H33" s="100"/>
      <c r="S33" s="98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</row>
    <row r="34" spans="1:36" ht="16" customHeight="1" x14ac:dyDescent="0.25">
      <c r="A34" s="113" t="e">
        <f>VLOOKUP(B34,Table1[#All],6,0)</f>
        <v>#N/A</v>
      </c>
      <c r="B34"/>
      <c r="C34"/>
      <c r="D34"/>
      <c r="E34"/>
      <c r="F34" s="2"/>
      <c r="G34" s="100"/>
      <c r="H34" s="100"/>
      <c r="S34" s="98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99"/>
      <c r="AI34" s="99"/>
      <c r="AJ34" s="99"/>
    </row>
    <row r="35" spans="1:36" ht="16" customHeight="1" x14ac:dyDescent="0.25">
      <c r="A35" s="113" t="e">
        <f>VLOOKUP(B35,Table1[#All],6,0)</f>
        <v>#N/A</v>
      </c>
      <c r="B35"/>
      <c r="C35"/>
      <c r="D35"/>
      <c r="E35"/>
      <c r="F35" s="2"/>
      <c r="G35" s="100"/>
      <c r="H35" s="100"/>
      <c r="S35" s="98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</row>
    <row r="36" spans="1:36" ht="16" customHeight="1" x14ac:dyDescent="0.25">
      <c r="A36" s="113" t="e">
        <f>VLOOKUP(B36,Table1[#All],6,0)</f>
        <v>#N/A</v>
      </c>
      <c r="B36"/>
      <c r="C36"/>
      <c r="D36"/>
      <c r="E36"/>
      <c r="F36" s="2"/>
      <c r="G36" s="100"/>
      <c r="H36" s="100"/>
      <c r="S36" s="98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99"/>
      <c r="AI36" s="99"/>
      <c r="AJ36" s="99"/>
    </row>
    <row r="37" spans="1:36" ht="16" customHeight="1" x14ac:dyDescent="0.25">
      <c r="A37" s="113" t="e">
        <f>VLOOKUP(B37,Table1[#All],6,0)</f>
        <v>#N/A</v>
      </c>
      <c r="B37"/>
      <c r="C37"/>
      <c r="D37"/>
      <c r="E37"/>
      <c r="F37" s="2"/>
      <c r="G37" s="100"/>
      <c r="H37" s="100"/>
      <c r="S37" s="98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</row>
    <row r="38" spans="1:36" ht="16" customHeight="1" x14ac:dyDescent="0.25">
      <c r="A38" s="113" t="e">
        <f>VLOOKUP(B38,Table1[#All],6,0)</f>
        <v>#N/A</v>
      </c>
      <c r="B38"/>
      <c r="C38"/>
      <c r="D38"/>
      <c r="E38"/>
      <c r="F38" s="2"/>
      <c r="G38" s="100"/>
      <c r="H38" s="100"/>
      <c r="S38" s="98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</row>
    <row r="39" spans="1:36" ht="16" customHeight="1" x14ac:dyDescent="0.25">
      <c r="A39" s="113" t="e">
        <f>VLOOKUP(B39,Table1[#All],6,0)</f>
        <v>#N/A</v>
      </c>
      <c r="B39"/>
      <c r="C39"/>
      <c r="D39"/>
      <c r="E39"/>
      <c r="F39" s="2"/>
      <c r="G39" s="100"/>
      <c r="H39" s="100"/>
      <c r="S39" s="98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</row>
    <row r="40" spans="1:36" ht="16" customHeight="1" x14ac:dyDescent="0.25">
      <c r="A40" s="113" t="e">
        <f>VLOOKUP(B40,Table1[#All],6,0)</f>
        <v>#N/A</v>
      </c>
      <c r="B40"/>
      <c r="C40"/>
      <c r="D40"/>
      <c r="E40"/>
      <c r="F40" s="2"/>
      <c r="G40" s="100"/>
      <c r="H40" s="100"/>
      <c r="S40" s="98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99"/>
      <c r="AI40" s="99"/>
      <c r="AJ40" s="99"/>
    </row>
    <row r="41" spans="1:36" ht="16" customHeight="1" x14ac:dyDescent="0.25">
      <c r="A41" s="113" t="e">
        <f>VLOOKUP(B41,Table1[#All],6,0)</f>
        <v>#N/A</v>
      </c>
      <c r="B41"/>
      <c r="C41"/>
      <c r="D41"/>
      <c r="E41"/>
      <c r="F41" s="2"/>
      <c r="G41" s="100"/>
      <c r="H41" s="100"/>
      <c r="S41" s="98"/>
      <c r="X41" s="99"/>
      <c r="Y41" s="99"/>
      <c r="Z41" s="99"/>
      <c r="AA41" s="99"/>
      <c r="AB41" s="99"/>
      <c r="AC41" s="99"/>
      <c r="AD41" s="99"/>
      <c r="AE41" s="99"/>
      <c r="AF41" s="99"/>
      <c r="AG41" s="99"/>
      <c r="AH41" s="99"/>
      <c r="AI41" s="99"/>
      <c r="AJ41" s="99"/>
    </row>
    <row r="42" spans="1:36" ht="16" customHeight="1" x14ac:dyDescent="0.25">
      <c r="A42" s="113" t="e">
        <f>VLOOKUP(B42,Table1[#All],6,0)</f>
        <v>#N/A</v>
      </c>
      <c r="B42"/>
      <c r="C42"/>
      <c r="D42"/>
      <c r="E42"/>
      <c r="F42" s="2"/>
      <c r="G42" s="100"/>
      <c r="H42" s="100"/>
      <c r="S42" s="98"/>
      <c r="X42" s="99"/>
      <c r="Y42" s="99"/>
      <c r="Z42" s="99"/>
      <c r="AA42" s="99"/>
      <c r="AB42" s="99"/>
      <c r="AC42" s="99"/>
      <c r="AD42" s="99"/>
      <c r="AE42" s="99"/>
      <c r="AF42" s="99"/>
      <c r="AG42" s="99"/>
      <c r="AH42" s="99"/>
      <c r="AI42" s="99"/>
      <c r="AJ42" s="99"/>
    </row>
    <row r="43" spans="1:36" ht="16" customHeight="1" x14ac:dyDescent="0.25">
      <c r="A43" s="113" t="e">
        <f>VLOOKUP(B43,Table1[#All],6,0)</f>
        <v>#N/A</v>
      </c>
      <c r="B43"/>
      <c r="C43"/>
      <c r="D43"/>
      <c r="E43"/>
      <c r="F43" s="2"/>
      <c r="G43" s="100"/>
      <c r="H43" s="100"/>
      <c r="S43" s="98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99"/>
      <c r="AI43" s="99"/>
      <c r="AJ43" s="99"/>
    </row>
    <row r="44" spans="1:36" ht="16" customHeight="1" x14ac:dyDescent="0.25">
      <c r="A44" s="113" t="e">
        <f>VLOOKUP(B44,Table1[#All],6,0)</f>
        <v>#N/A</v>
      </c>
      <c r="B44"/>
      <c r="C44"/>
      <c r="D44"/>
      <c r="E44"/>
      <c r="F44" s="2"/>
      <c r="G44" s="100"/>
      <c r="H44" s="100"/>
      <c r="S44" s="98"/>
      <c r="X44" s="99"/>
      <c r="Y44" s="99"/>
      <c r="Z44" s="99"/>
      <c r="AA44" s="99"/>
      <c r="AB44" s="99"/>
      <c r="AC44" s="99"/>
      <c r="AD44" s="99"/>
      <c r="AE44" s="99"/>
      <c r="AF44" s="99"/>
      <c r="AG44" s="99"/>
      <c r="AH44" s="99"/>
      <c r="AI44" s="99"/>
      <c r="AJ44" s="99"/>
    </row>
    <row r="45" spans="1:36" ht="16" customHeight="1" x14ac:dyDescent="0.25">
      <c r="A45" s="113" t="e">
        <f>VLOOKUP(B45,Table1[#All],6,0)</f>
        <v>#N/A</v>
      </c>
      <c r="B45"/>
      <c r="C45"/>
      <c r="D45"/>
      <c r="E45"/>
      <c r="F45" s="2"/>
      <c r="G45" s="100"/>
      <c r="H45" s="100"/>
      <c r="S45" s="98"/>
      <c r="X45" s="99"/>
      <c r="Y45" s="99"/>
      <c r="Z45" s="99"/>
      <c r="AA45" s="99"/>
      <c r="AB45" s="99"/>
      <c r="AC45" s="99"/>
      <c r="AD45" s="99"/>
      <c r="AE45" s="99"/>
      <c r="AF45" s="99"/>
      <c r="AG45" s="99"/>
      <c r="AH45" s="99"/>
      <c r="AI45" s="99"/>
      <c r="AJ45" s="99"/>
    </row>
    <row r="46" spans="1:36" ht="16" customHeight="1" x14ac:dyDescent="0.25">
      <c r="A46" s="113" t="e">
        <f>VLOOKUP(B46,Table1[#All],6,0)</f>
        <v>#N/A</v>
      </c>
      <c r="B46"/>
      <c r="C46"/>
      <c r="D46"/>
      <c r="E46"/>
      <c r="F46" s="2"/>
      <c r="G46" s="100"/>
      <c r="H46" s="100"/>
      <c r="S46" s="98"/>
      <c r="X46" s="99"/>
      <c r="Y46" s="99"/>
      <c r="Z46" s="99"/>
      <c r="AA46" s="99"/>
      <c r="AB46" s="99"/>
      <c r="AC46" s="99"/>
      <c r="AD46" s="99"/>
      <c r="AE46" s="99"/>
      <c r="AF46" s="99"/>
      <c r="AG46" s="99"/>
      <c r="AH46" s="99"/>
      <c r="AI46" s="99"/>
      <c r="AJ46" s="99"/>
    </row>
    <row r="47" spans="1:36" ht="16" customHeight="1" x14ac:dyDescent="0.25">
      <c r="A47" s="113" t="e">
        <f>VLOOKUP(B47,Table1[#All],6,0)</f>
        <v>#N/A</v>
      </c>
      <c r="B47"/>
      <c r="C47"/>
      <c r="D47"/>
      <c r="E47"/>
      <c r="F47" s="2"/>
      <c r="G47" s="100"/>
      <c r="H47" s="100"/>
      <c r="S47" s="98"/>
      <c r="X47" s="99"/>
      <c r="Y47" s="99"/>
      <c r="Z47" s="99"/>
      <c r="AA47" s="99"/>
      <c r="AB47" s="99"/>
      <c r="AC47" s="99"/>
      <c r="AD47" s="99"/>
      <c r="AE47" s="99"/>
      <c r="AF47" s="99"/>
      <c r="AG47" s="99"/>
      <c r="AH47" s="99"/>
      <c r="AI47" s="99"/>
      <c r="AJ47" s="99"/>
    </row>
    <row r="48" spans="1:36" ht="16" customHeight="1" x14ac:dyDescent="0.25">
      <c r="A48" s="113" t="e">
        <f>VLOOKUP(B48,Table1[#All],6,0)</f>
        <v>#N/A</v>
      </c>
      <c r="B48"/>
      <c r="C48"/>
      <c r="D48"/>
      <c r="E48"/>
      <c r="F48" s="2"/>
      <c r="G48" s="100"/>
      <c r="H48" s="100"/>
      <c r="S48" s="98"/>
      <c r="X48" s="99"/>
      <c r="Y48" s="99"/>
      <c r="Z48" s="99"/>
      <c r="AA48" s="99"/>
      <c r="AB48" s="99"/>
      <c r="AC48" s="99"/>
      <c r="AD48" s="99"/>
      <c r="AE48" s="99"/>
      <c r="AF48" s="99"/>
      <c r="AG48" s="99"/>
      <c r="AH48" s="99"/>
      <c r="AI48" s="99"/>
      <c r="AJ48" s="99"/>
    </row>
    <row r="49" spans="1:36" ht="16" customHeight="1" x14ac:dyDescent="0.25">
      <c r="A49" s="113" t="e">
        <f>VLOOKUP(B49,Table1[#All],6,0)</f>
        <v>#N/A</v>
      </c>
      <c r="B49"/>
      <c r="C49"/>
      <c r="D49"/>
      <c r="E49"/>
      <c r="F49" s="2"/>
      <c r="G49" s="100"/>
      <c r="H49" s="100"/>
      <c r="S49" s="98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  <c r="AI49" s="99"/>
      <c r="AJ49" s="99"/>
    </row>
    <row r="50" spans="1:36" ht="16" customHeight="1" x14ac:dyDescent="0.25">
      <c r="A50" s="113" t="e">
        <f>VLOOKUP(B50,Table1[#All],6,0)</f>
        <v>#N/A</v>
      </c>
      <c r="B50"/>
      <c r="C50"/>
      <c r="D50"/>
      <c r="E50"/>
      <c r="F50" s="2"/>
      <c r="G50" s="100"/>
      <c r="H50" s="100"/>
      <c r="S50" s="98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</row>
    <row r="51" spans="1:36" ht="16" customHeight="1" x14ac:dyDescent="0.25">
      <c r="A51" s="113" t="e">
        <f>VLOOKUP(B51,Table1[#All],6,0)</f>
        <v>#N/A</v>
      </c>
      <c r="B51"/>
      <c r="C51"/>
      <c r="D51"/>
      <c r="E51"/>
      <c r="F51" s="2"/>
      <c r="G51" s="100"/>
      <c r="H51" s="100"/>
      <c r="S51" s="98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</row>
    <row r="52" spans="1:36" ht="16" customHeight="1" x14ac:dyDescent="0.25">
      <c r="A52" s="113" t="e">
        <f>VLOOKUP(B52,Table1[#All],6,0)</f>
        <v>#N/A</v>
      </c>
      <c r="B52"/>
      <c r="C52"/>
      <c r="D52"/>
      <c r="E52"/>
      <c r="F52" s="2"/>
      <c r="G52" s="100"/>
      <c r="H52" s="100"/>
      <c r="S52" s="98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99"/>
      <c r="AI52" s="99"/>
      <c r="AJ52" s="99"/>
    </row>
    <row r="53" spans="1:36" ht="16" customHeight="1" x14ac:dyDescent="0.25">
      <c r="A53" s="113" t="e">
        <f>VLOOKUP(B53,Table1[#All],6,0)</f>
        <v>#N/A</v>
      </c>
      <c r="B53"/>
      <c r="C53"/>
      <c r="D53"/>
      <c r="E53"/>
      <c r="F53" s="2"/>
      <c r="G53" s="100"/>
      <c r="H53" s="100"/>
      <c r="S53" s="98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</row>
    <row r="54" spans="1:36" ht="16" customHeight="1" x14ac:dyDescent="0.25">
      <c r="A54" s="113" t="e">
        <f>VLOOKUP(B54,Table1[#All],6,0)</f>
        <v>#N/A</v>
      </c>
      <c r="B54"/>
      <c r="C54"/>
      <c r="D54"/>
      <c r="E54"/>
      <c r="F54" s="2"/>
      <c r="G54" s="100"/>
      <c r="H54" s="100"/>
      <c r="S54" s="98"/>
      <c r="X54" s="99"/>
      <c r="Y54" s="99"/>
      <c r="Z54" s="99"/>
      <c r="AA54" s="99"/>
      <c r="AB54" s="99"/>
      <c r="AC54" s="99"/>
      <c r="AD54" s="99"/>
      <c r="AE54" s="99"/>
      <c r="AF54" s="99"/>
      <c r="AG54" s="99"/>
      <c r="AH54" s="99"/>
      <c r="AI54" s="99"/>
      <c r="AJ54" s="99"/>
    </row>
    <row r="55" spans="1:36" ht="16" customHeight="1" x14ac:dyDescent="0.25">
      <c r="A55" s="113" t="e">
        <f>VLOOKUP(B55,Table1[#All],6,0)</f>
        <v>#N/A</v>
      </c>
      <c r="B55"/>
      <c r="C55"/>
      <c r="D55"/>
      <c r="E55"/>
      <c r="F55" s="2"/>
      <c r="G55" s="100"/>
      <c r="H55" s="100"/>
      <c r="S55" s="98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99"/>
      <c r="AI55" s="99"/>
      <c r="AJ55" s="99"/>
    </row>
    <row r="56" spans="1:36" ht="16" customHeight="1" x14ac:dyDescent="0.25">
      <c r="A56" s="113" t="e">
        <f>VLOOKUP(B56,Table1[#All],6,0)</f>
        <v>#N/A</v>
      </c>
      <c r="B56"/>
      <c r="C56"/>
      <c r="D56"/>
      <c r="E56"/>
      <c r="F56" s="2"/>
      <c r="G56" s="100"/>
      <c r="H56" s="100"/>
      <c r="S56" s="98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99"/>
      <c r="AI56" s="99"/>
      <c r="AJ56" s="99"/>
    </row>
    <row r="57" spans="1:36" ht="16" customHeight="1" x14ac:dyDescent="0.25">
      <c r="A57" s="113" t="e">
        <f>VLOOKUP(B57,Table1[#All],6,0)</f>
        <v>#N/A</v>
      </c>
      <c r="B57"/>
      <c r="C57"/>
      <c r="D57"/>
      <c r="E57"/>
      <c r="F57" s="2"/>
      <c r="G57" s="100"/>
      <c r="H57" s="100"/>
      <c r="S57" s="98"/>
      <c r="X57" s="99"/>
      <c r="Y57" s="99"/>
      <c r="Z57" s="99"/>
      <c r="AA57" s="99"/>
      <c r="AB57" s="99"/>
      <c r="AC57" s="99"/>
      <c r="AD57" s="99"/>
      <c r="AE57" s="99"/>
      <c r="AF57" s="99"/>
      <c r="AG57" s="99"/>
      <c r="AH57" s="99"/>
      <c r="AI57" s="99"/>
      <c r="AJ57" s="99"/>
    </row>
    <row r="58" spans="1:36" ht="16" customHeight="1" x14ac:dyDescent="0.25">
      <c r="A58" s="113" t="e">
        <f>VLOOKUP(B58,Table1[#All],6,0)</f>
        <v>#N/A</v>
      </c>
      <c r="B58"/>
      <c r="C58"/>
      <c r="D58"/>
      <c r="E58"/>
      <c r="F58" s="2"/>
      <c r="G58" s="100"/>
      <c r="H58" s="100"/>
      <c r="S58" s="98"/>
      <c r="X58" s="99"/>
      <c r="Y58" s="99"/>
      <c r="Z58" s="99"/>
      <c r="AA58" s="99"/>
      <c r="AB58" s="99"/>
      <c r="AC58" s="99"/>
      <c r="AD58" s="99"/>
      <c r="AE58" s="99"/>
      <c r="AF58" s="99"/>
      <c r="AG58" s="99"/>
      <c r="AH58" s="99"/>
      <c r="AI58" s="99"/>
      <c r="AJ58" s="99"/>
    </row>
    <row r="59" spans="1:36" ht="16" customHeight="1" x14ac:dyDescent="0.25">
      <c r="A59" s="113" t="e">
        <f>VLOOKUP(B59,Table1[#All],6,0)</f>
        <v>#N/A</v>
      </c>
      <c r="B59"/>
      <c r="C59"/>
      <c r="D59"/>
      <c r="E59"/>
      <c r="F59" s="2"/>
      <c r="G59" s="100"/>
      <c r="H59" s="100"/>
      <c r="S59" s="98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99"/>
      <c r="AI59" s="99"/>
      <c r="AJ59" s="99"/>
    </row>
    <row r="60" spans="1:36" ht="16" customHeight="1" x14ac:dyDescent="0.25">
      <c r="A60" s="113" t="e">
        <f>VLOOKUP(B60,Table1[#All],6,0)</f>
        <v>#N/A</v>
      </c>
      <c r="B60"/>
      <c r="C60"/>
      <c r="D60"/>
      <c r="E60"/>
      <c r="F60" s="2"/>
      <c r="G60" s="100"/>
      <c r="H60" s="100"/>
      <c r="S60" s="98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</row>
    <row r="61" spans="1:36" ht="16" customHeight="1" x14ac:dyDescent="0.25">
      <c r="A61" s="113" t="e">
        <f>VLOOKUP(B61,Table1[#All],6,0)</f>
        <v>#N/A</v>
      </c>
      <c r="B61"/>
      <c r="C61"/>
      <c r="D61"/>
      <c r="E61"/>
      <c r="F61" s="2"/>
      <c r="G61" s="100"/>
      <c r="H61" s="100"/>
      <c r="S61" s="98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99"/>
      <c r="AI61" s="99"/>
      <c r="AJ61" s="99"/>
    </row>
    <row r="62" spans="1:36" ht="16" customHeight="1" x14ac:dyDescent="0.25">
      <c r="A62" s="113" t="e">
        <f>VLOOKUP(B62,Table1[#All],6,0)</f>
        <v>#N/A</v>
      </c>
      <c r="B62"/>
      <c r="C62"/>
      <c r="D62"/>
      <c r="E62"/>
      <c r="F62" s="2"/>
      <c r="G62" s="100"/>
      <c r="H62" s="100"/>
      <c r="S62" s="98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</row>
    <row r="63" spans="1:36" ht="16" customHeight="1" x14ac:dyDescent="0.25">
      <c r="A63" s="113" t="e">
        <f>VLOOKUP(B63,Table1[#All],6,0)</f>
        <v>#N/A</v>
      </c>
      <c r="B63"/>
      <c r="C63"/>
      <c r="D63"/>
      <c r="E63"/>
      <c r="F63" s="2"/>
      <c r="G63" s="100"/>
      <c r="H63" s="100"/>
      <c r="S63" s="98"/>
      <c r="X63" s="99"/>
      <c r="Y63" s="99"/>
      <c r="Z63" s="99"/>
      <c r="AA63" s="99"/>
      <c r="AB63" s="99"/>
      <c r="AC63" s="99"/>
      <c r="AD63" s="99"/>
      <c r="AE63" s="99"/>
      <c r="AF63" s="99"/>
      <c r="AG63" s="99"/>
      <c r="AH63" s="99"/>
      <c r="AI63" s="99"/>
      <c r="AJ63" s="99"/>
    </row>
    <row r="64" spans="1:36" ht="16" customHeight="1" x14ac:dyDescent="0.25">
      <c r="A64" s="113" t="e">
        <f>VLOOKUP(B64,Table1[#All],6,0)</f>
        <v>#N/A</v>
      </c>
      <c r="B64"/>
      <c r="C64"/>
      <c r="D64"/>
      <c r="E64"/>
      <c r="F64" s="2"/>
      <c r="G64" s="100"/>
      <c r="H64" s="100"/>
      <c r="S64" s="98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</row>
    <row r="65" spans="1:36" ht="16" customHeight="1" x14ac:dyDescent="0.25">
      <c r="A65" s="113" t="e">
        <f>VLOOKUP(B65,Table1[#All],6,0)</f>
        <v>#N/A</v>
      </c>
      <c r="B65"/>
      <c r="C65"/>
      <c r="D65"/>
      <c r="E65"/>
      <c r="F65" s="2"/>
      <c r="G65" s="100"/>
      <c r="H65" s="100"/>
      <c r="S65" s="98"/>
      <c r="X65" s="99"/>
      <c r="Y65" s="99"/>
      <c r="Z65" s="99"/>
      <c r="AA65" s="99"/>
      <c r="AB65" s="99"/>
      <c r="AC65" s="99"/>
      <c r="AD65" s="99"/>
      <c r="AE65" s="99"/>
      <c r="AF65" s="99"/>
      <c r="AG65" s="99"/>
      <c r="AH65" s="99"/>
      <c r="AI65" s="99"/>
      <c r="AJ65" s="99"/>
    </row>
    <row r="66" spans="1:36" ht="16" customHeight="1" x14ac:dyDescent="0.25">
      <c r="A66" s="113" t="e">
        <f>VLOOKUP(B66,Table1[#All],6,0)</f>
        <v>#N/A</v>
      </c>
      <c r="B66"/>
      <c r="C66"/>
      <c r="D66"/>
      <c r="E66"/>
      <c r="F66" s="2"/>
      <c r="G66" s="100"/>
      <c r="H66" s="100"/>
      <c r="S66" s="98"/>
      <c r="X66" s="99"/>
      <c r="Y66" s="99"/>
      <c r="Z66" s="99"/>
      <c r="AA66" s="99"/>
      <c r="AB66" s="99"/>
      <c r="AC66" s="99"/>
      <c r="AD66" s="99"/>
      <c r="AE66" s="99"/>
      <c r="AF66" s="99"/>
      <c r="AG66" s="99"/>
      <c r="AH66" s="99"/>
      <c r="AI66" s="99"/>
      <c r="AJ66" s="99"/>
    </row>
    <row r="67" spans="1:36" ht="16" customHeight="1" x14ac:dyDescent="0.25">
      <c r="A67" s="113" t="e">
        <f>VLOOKUP(B67,Table1[#All],6,0)</f>
        <v>#N/A</v>
      </c>
      <c r="B67"/>
      <c r="C67"/>
      <c r="D67"/>
      <c r="E67"/>
      <c r="F67" s="2"/>
      <c r="G67" s="100"/>
      <c r="H67" s="100"/>
      <c r="S67" s="98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99"/>
      <c r="AI67" s="99"/>
      <c r="AJ67" s="99"/>
    </row>
    <row r="68" spans="1:36" ht="16" customHeight="1" x14ac:dyDescent="0.25">
      <c r="A68" s="113" t="e">
        <f>VLOOKUP(B68,Table1[#All],6,0)</f>
        <v>#N/A</v>
      </c>
      <c r="B68"/>
      <c r="C68"/>
      <c r="D68"/>
      <c r="E68"/>
      <c r="F68" s="2"/>
      <c r="G68" s="100"/>
      <c r="H68" s="100"/>
      <c r="S68" s="98"/>
      <c r="X68" s="99"/>
      <c r="Y68" s="99"/>
      <c r="Z68" s="99"/>
      <c r="AA68" s="99"/>
      <c r="AB68" s="99"/>
      <c r="AC68" s="99"/>
      <c r="AD68" s="99"/>
      <c r="AE68" s="99"/>
      <c r="AF68" s="99"/>
      <c r="AG68" s="99"/>
      <c r="AH68" s="99"/>
      <c r="AI68" s="99"/>
      <c r="AJ68" s="99"/>
    </row>
    <row r="69" spans="1:36" ht="16" customHeight="1" x14ac:dyDescent="0.25">
      <c r="A69" s="113" t="e">
        <f>VLOOKUP(B69,Table1[#All],6,0)</f>
        <v>#N/A</v>
      </c>
      <c r="B69"/>
      <c r="C69"/>
      <c r="D69"/>
      <c r="E69"/>
      <c r="F69" s="2"/>
      <c r="G69" s="100"/>
      <c r="H69" s="100"/>
      <c r="S69" s="98"/>
      <c r="X69" s="99"/>
      <c r="Y69" s="99"/>
      <c r="Z69" s="99"/>
      <c r="AA69" s="99"/>
      <c r="AB69" s="99"/>
      <c r="AC69" s="99"/>
      <c r="AD69" s="99"/>
      <c r="AE69" s="99"/>
      <c r="AF69" s="99"/>
      <c r="AG69" s="99"/>
      <c r="AH69" s="99"/>
      <c r="AI69" s="99"/>
      <c r="AJ69" s="99"/>
    </row>
    <row r="70" spans="1:36" ht="16" customHeight="1" x14ac:dyDescent="0.25">
      <c r="A70" s="113" t="e">
        <f>VLOOKUP(B70,Table1[#All],6,0)</f>
        <v>#N/A</v>
      </c>
      <c r="B70"/>
      <c r="C70"/>
      <c r="D70"/>
      <c r="E70"/>
      <c r="F70" s="2"/>
      <c r="G70" s="100"/>
      <c r="H70" s="100"/>
      <c r="S70" s="98"/>
      <c r="X70" s="99"/>
      <c r="Y70" s="99"/>
      <c r="Z70" s="99"/>
      <c r="AA70" s="99"/>
      <c r="AB70" s="99"/>
      <c r="AC70" s="99"/>
      <c r="AD70" s="99"/>
      <c r="AE70" s="99"/>
      <c r="AF70" s="99"/>
      <c r="AG70" s="99"/>
      <c r="AH70" s="99"/>
      <c r="AI70" s="99"/>
      <c r="AJ70" s="99"/>
    </row>
    <row r="71" spans="1:36" ht="16" customHeight="1" x14ac:dyDescent="0.25">
      <c r="A71" s="113" t="e">
        <f>VLOOKUP(B71,Table1[#All],6,0)</f>
        <v>#N/A</v>
      </c>
      <c r="B71"/>
      <c r="C71"/>
      <c r="D71"/>
      <c r="E71"/>
      <c r="F71" s="2"/>
      <c r="G71" s="100"/>
      <c r="H71" s="100"/>
      <c r="S71" s="98"/>
      <c r="X71" s="99"/>
      <c r="Y71" s="99"/>
      <c r="Z71" s="99"/>
      <c r="AA71" s="99"/>
      <c r="AB71" s="99"/>
      <c r="AC71" s="99"/>
      <c r="AD71" s="99"/>
      <c r="AE71" s="99"/>
      <c r="AF71" s="99"/>
      <c r="AG71" s="99"/>
      <c r="AH71" s="99"/>
      <c r="AI71" s="99"/>
      <c r="AJ71" s="99"/>
    </row>
    <row r="72" spans="1:36" ht="16" customHeight="1" x14ac:dyDescent="0.25">
      <c r="A72" s="113" t="e">
        <f>VLOOKUP(B72,Table1[#All],6,0)</f>
        <v>#N/A</v>
      </c>
      <c r="B72"/>
      <c r="C72"/>
      <c r="D72"/>
      <c r="E72"/>
      <c r="F72" s="2"/>
      <c r="G72" s="100"/>
      <c r="H72" s="100"/>
      <c r="S72" s="98"/>
      <c r="X72" s="99"/>
      <c r="Y72" s="99"/>
      <c r="Z72" s="99"/>
      <c r="AA72" s="99"/>
      <c r="AB72" s="99"/>
      <c r="AC72" s="99"/>
      <c r="AD72" s="99"/>
      <c r="AE72" s="99"/>
      <c r="AF72" s="99"/>
      <c r="AG72" s="99"/>
      <c r="AH72" s="99"/>
      <c r="AI72" s="99"/>
      <c r="AJ72" s="99"/>
    </row>
    <row r="73" spans="1:36" ht="16" customHeight="1" x14ac:dyDescent="0.25">
      <c r="A73" s="113" t="e">
        <f>VLOOKUP(B73,Table1[#All],6,0)</f>
        <v>#N/A</v>
      </c>
      <c r="B73"/>
      <c r="C73"/>
      <c r="D73"/>
      <c r="E73"/>
      <c r="F73" s="2"/>
      <c r="G73" s="100"/>
      <c r="H73" s="100"/>
      <c r="S73" s="98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99"/>
      <c r="AI73" s="99"/>
      <c r="AJ73" s="99"/>
    </row>
    <row r="74" spans="1:36" ht="16" customHeight="1" x14ac:dyDescent="0.25">
      <c r="A74" s="113" t="e">
        <f>VLOOKUP(B74,Table1[#All],6,0)</f>
        <v>#N/A</v>
      </c>
      <c r="B74"/>
      <c r="C74"/>
      <c r="D74"/>
      <c r="E74"/>
      <c r="F74" s="2"/>
      <c r="G74" s="100"/>
      <c r="H74" s="100"/>
      <c r="S74" s="98"/>
      <c r="X74" s="99"/>
      <c r="Y74" s="99"/>
      <c r="Z74" s="99"/>
      <c r="AA74" s="99"/>
      <c r="AB74" s="99"/>
      <c r="AC74" s="99"/>
      <c r="AD74" s="99"/>
      <c r="AE74" s="99"/>
      <c r="AF74" s="99"/>
      <c r="AG74" s="99"/>
      <c r="AH74" s="99"/>
      <c r="AI74" s="99"/>
      <c r="AJ74" s="99"/>
    </row>
    <row r="75" spans="1:36" ht="16" customHeight="1" x14ac:dyDescent="0.25">
      <c r="A75" s="113" t="e">
        <f>VLOOKUP(B75,Table1[#All],6,0)</f>
        <v>#N/A</v>
      </c>
      <c r="B75"/>
      <c r="C75"/>
      <c r="D75"/>
      <c r="E75"/>
      <c r="F75" s="2"/>
      <c r="G75" s="100"/>
      <c r="H75" s="100"/>
      <c r="S75" s="98"/>
      <c r="X75" s="99"/>
      <c r="Y75" s="99"/>
      <c r="Z75" s="99"/>
      <c r="AA75" s="99"/>
      <c r="AB75" s="99"/>
      <c r="AC75" s="99"/>
      <c r="AD75" s="99"/>
      <c r="AE75" s="99"/>
      <c r="AF75" s="99"/>
      <c r="AG75" s="99"/>
      <c r="AH75" s="99"/>
      <c r="AI75" s="99"/>
      <c r="AJ75" s="99"/>
    </row>
    <row r="76" spans="1:36" ht="16" customHeight="1" x14ac:dyDescent="0.25">
      <c r="A76" s="113" t="e">
        <f>VLOOKUP(B76,Table1[#All],6,0)</f>
        <v>#N/A</v>
      </c>
      <c r="B76"/>
      <c r="C76"/>
      <c r="D76"/>
      <c r="E76"/>
      <c r="F76" s="2"/>
      <c r="G76" s="100"/>
      <c r="H76" s="100"/>
      <c r="S76" s="98"/>
      <c r="X76" s="99"/>
      <c r="Y76" s="99"/>
      <c r="Z76" s="99"/>
      <c r="AA76" s="99"/>
      <c r="AB76" s="99"/>
      <c r="AC76" s="99"/>
      <c r="AD76" s="99"/>
      <c r="AE76" s="99"/>
      <c r="AF76" s="99"/>
      <c r="AG76" s="99"/>
      <c r="AH76" s="99"/>
      <c r="AI76" s="99"/>
      <c r="AJ76" s="99"/>
    </row>
    <row r="77" spans="1:36" ht="16" customHeight="1" x14ac:dyDescent="0.25">
      <c r="A77" s="113" t="e">
        <f>VLOOKUP(B77,Table1[#All],6,0)</f>
        <v>#N/A</v>
      </c>
      <c r="B77"/>
      <c r="C77"/>
      <c r="D77"/>
      <c r="E77"/>
      <c r="F77" s="2"/>
      <c r="G77" s="100"/>
      <c r="H77" s="100"/>
      <c r="S77" s="98"/>
      <c r="X77" s="99"/>
      <c r="Y77" s="99"/>
      <c r="Z77" s="99"/>
      <c r="AA77" s="99"/>
      <c r="AB77" s="99"/>
      <c r="AC77" s="99"/>
      <c r="AD77" s="99"/>
      <c r="AE77" s="99"/>
      <c r="AF77" s="99"/>
      <c r="AG77" s="99"/>
      <c r="AH77" s="99"/>
      <c r="AI77" s="99"/>
      <c r="AJ77" s="99"/>
    </row>
    <row r="78" spans="1:36" ht="16" customHeight="1" x14ac:dyDescent="0.25">
      <c r="A78" s="113" t="e">
        <f>VLOOKUP(B78,Table1[#All],6,0)</f>
        <v>#N/A</v>
      </c>
      <c r="B78"/>
      <c r="C78"/>
      <c r="D78"/>
      <c r="E78"/>
      <c r="F78" s="2"/>
      <c r="G78" s="100"/>
      <c r="H78" s="100"/>
      <c r="S78" s="98"/>
      <c r="X78" s="99"/>
      <c r="Y78" s="99"/>
      <c r="Z78" s="99"/>
      <c r="AA78" s="99"/>
      <c r="AB78" s="99"/>
      <c r="AC78" s="99"/>
      <c r="AD78" s="99"/>
      <c r="AE78" s="99"/>
      <c r="AF78" s="99"/>
      <c r="AG78" s="99"/>
      <c r="AH78" s="99"/>
      <c r="AI78" s="99"/>
      <c r="AJ78" s="99"/>
    </row>
    <row r="79" spans="1:36" ht="16" customHeight="1" x14ac:dyDescent="0.25">
      <c r="A79" s="113" t="e">
        <f>VLOOKUP(B79,Table1[#All],6,0)</f>
        <v>#N/A</v>
      </c>
      <c r="B79"/>
      <c r="C79"/>
      <c r="D79"/>
      <c r="E79"/>
      <c r="F79" s="2"/>
      <c r="G79" s="100"/>
      <c r="H79" s="100"/>
      <c r="S79" s="98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</row>
    <row r="80" spans="1:36" ht="16" customHeight="1" x14ac:dyDescent="0.25">
      <c r="A80" s="113" t="e">
        <f>VLOOKUP(B80,Table1[#All],6,0)</f>
        <v>#N/A</v>
      </c>
      <c r="B80"/>
      <c r="C80"/>
      <c r="D80"/>
      <c r="E80"/>
      <c r="F80" s="2"/>
      <c r="G80" s="100"/>
      <c r="H80" s="100"/>
      <c r="S80" s="98"/>
      <c r="X80" s="99"/>
      <c r="Y80" s="99"/>
      <c r="Z80" s="99"/>
      <c r="AA80" s="99"/>
      <c r="AB80" s="99"/>
      <c r="AC80" s="99"/>
      <c r="AD80" s="99"/>
      <c r="AE80" s="99"/>
      <c r="AF80" s="99"/>
      <c r="AG80" s="99"/>
      <c r="AH80" s="99"/>
      <c r="AI80" s="99"/>
      <c r="AJ80" s="99"/>
    </row>
    <row r="81" spans="1:36" ht="16" customHeight="1" x14ac:dyDescent="0.25">
      <c r="A81" s="113" t="e">
        <f>VLOOKUP(B81,Table1[#All],6,0)</f>
        <v>#N/A</v>
      </c>
      <c r="B81"/>
      <c r="C81"/>
      <c r="D81"/>
      <c r="E81"/>
      <c r="F81" s="2"/>
      <c r="G81" s="100"/>
      <c r="H81" s="100"/>
      <c r="S81" s="98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</row>
    <row r="82" spans="1:36" ht="16" customHeight="1" x14ac:dyDescent="0.25">
      <c r="A82" s="113" t="e">
        <f>VLOOKUP(B82,Table1[#All],6,0)</f>
        <v>#N/A</v>
      </c>
      <c r="B82"/>
      <c r="C82"/>
      <c r="D82"/>
      <c r="E82"/>
      <c r="F82" s="2"/>
      <c r="G82" s="100"/>
      <c r="H82" s="100"/>
      <c r="S82" s="98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</row>
    <row r="83" spans="1:36" ht="16" customHeight="1" x14ac:dyDescent="0.25">
      <c r="A83" s="113" t="e">
        <f>VLOOKUP(B83,Table1[#All],6,0)</f>
        <v>#N/A</v>
      </c>
      <c r="B83"/>
      <c r="C83"/>
      <c r="D83"/>
      <c r="E83"/>
      <c r="F83" s="2"/>
      <c r="G83" s="100"/>
      <c r="H83" s="100"/>
      <c r="S83" s="98"/>
      <c r="X83" s="99"/>
      <c r="Y83" s="99"/>
      <c r="Z83" s="99"/>
      <c r="AA83" s="99"/>
      <c r="AB83" s="99"/>
      <c r="AC83" s="99"/>
      <c r="AD83" s="99"/>
      <c r="AE83" s="99"/>
      <c r="AF83" s="99"/>
      <c r="AG83" s="99"/>
      <c r="AH83" s="99"/>
      <c r="AI83" s="99"/>
      <c r="AJ83" s="99"/>
    </row>
    <row r="84" spans="1:36" ht="16" customHeight="1" x14ac:dyDescent="0.25">
      <c r="A84" s="113" t="e">
        <f>VLOOKUP(B84,Table1[#All],6,0)</f>
        <v>#N/A</v>
      </c>
      <c r="B84"/>
      <c r="C84"/>
      <c r="D84"/>
      <c r="E84"/>
      <c r="F84" s="2"/>
      <c r="G84" s="100"/>
      <c r="H84" s="100"/>
      <c r="S84" s="98"/>
      <c r="X84" s="99"/>
      <c r="Y84" s="99"/>
      <c r="Z84" s="99"/>
      <c r="AA84" s="99"/>
      <c r="AB84" s="99"/>
      <c r="AC84" s="99"/>
      <c r="AD84" s="99"/>
      <c r="AE84" s="99"/>
      <c r="AF84" s="99"/>
      <c r="AG84" s="99"/>
      <c r="AH84" s="99"/>
      <c r="AI84" s="99"/>
      <c r="AJ84" s="99"/>
    </row>
    <row r="85" spans="1:36" ht="16" customHeight="1" x14ac:dyDescent="0.25">
      <c r="A85" s="113" t="e">
        <f>VLOOKUP(B85,Table1[#All],6,0)</f>
        <v>#N/A</v>
      </c>
      <c r="B85"/>
      <c r="C85"/>
      <c r="D85"/>
      <c r="E85"/>
      <c r="F85" s="2"/>
      <c r="G85" s="100"/>
      <c r="H85" s="100"/>
      <c r="S85" s="98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</row>
    <row r="86" spans="1:36" ht="16" customHeight="1" x14ac:dyDescent="0.25">
      <c r="A86" s="113" t="e">
        <f>VLOOKUP(B86,Table1[#All],6,0)</f>
        <v>#N/A</v>
      </c>
      <c r="B86"/>
      <c r="C86"/>
      <c r="D86"/>
      <c r="E86"/>
      <c r="F86" s="2"/>
      <c r="G86" s="100"/>
      <c r="H86" s="100"/>
      <c r="S86" s="98"/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99"/>
      <c r="AI86" s="99"/>
      <c r="AJ86" s="99"/>
    </row>
    <row r="87" spans="1:36" ht="16" customHeight="1" x14ac:dyDescent="0.25">
      <c r="A87" s="113" t="e">
        <f>VLOOKUP(B87,Table1[#All],6,0)</f>
        <v>#N/A</v>
      </c>
      <c r="B87"/>
      <c r="C87"/>
      <c r="D87"/>
      <c r="E87"/>
      <c r="F87" s="2"/>
      <c r="G87" s="100"/>
      <c r="H87" s="100"/>
      <c r="S87" s="98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99"/>
      <c r="AI87" s="99"/>
      <c r="AJ87" s="99"/>
    </row>
    <row r="88" spans="1:36" ht="16" customHeight="1" x14ac:dyDescent="0.25">
      <c r="A88" s="113" t="e">
        <f>VLOOKUP(B88,Table1[#All],6,0)</f>
        <v>#N/A</v>
      </c>
      <c r="B88"/>
      <c r="C88"/>
      <c r="D88"/>
      <c r="E88"/>
      <c r="F88" s="2"/>
      <c r="G88" s="100"/>
      <c r="H88" s="100"/>
      <c r="S88" s="98"/>
      <c r="X88" s="99"/>
      <c r="Y88" s="99"/>
      <c r="Z88" s="99"/>
      <c r="AA88" s="99"/>
      <c r="AB88" s="99"/>
      <c r="AC88" s="99"/>
      <c r="AD88" s="99"/>
      <c r="AE88" s="99"/>
      <c r="AF88" s="99"/>
      <c r="AG88" s="99"/>
      <c r="AH88" s="99"/>
      <c r="AI88" s="99"/>
      <c r="AJ88" s="99"/>
    </row>
    <row r="89" spans="1:36" ht="16" customHeight="1" x14ac:dyDescent="0.25">
      <c r="A89" s="113" t="e">
        <f>VLOOKUP(B89,Table1[#All],6,0)</f>
        <v>#N/A</v>
      </c>
      <c r="B89"/>
      <c r="C89"/>
      <c r="D89"/>
      <c r="E89"/>
      <c r="F89" s="2"/>
      <c r="G89" s="100"/>
      <c r="H89" s="100"/>
      <c r="S89" s="98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</row>
    <row r="90" spans="1:36" ht="16" customHeight="1" x14ac:dyDescent="0.25">
      <c r="A90" s="113" t="e">
        <f>VLOOKUP(B90,Table1[#All],6,0)</f>
        <v>#N/A</v>
      </c>
      <c r="B90"/>
      <c r="C90"/>
      <c r="D90"/>
      <c r="E90"/>
      <c r="F90" s="2"/>
      <c r="G90" s="100"/>
      <c r="H90" s="100"/>
      <c r="S90" s="98"/>
      <c r="X90" s="99"/>
      <c r="Y90" s="99"/>
      <c r="Z90" s="99"/>
      <c r="AA90" s="99"/>
      <c r="AB90" s="99"/>
      <c r="AC90" s="99"/>
      <c r="AD90" s="99"/>
      <c r="AE90" s="99"/>
      <c r="AF90" s="99"/>
      <c r="AG90" s="99"/>
      <c r="AH90" s="99"/>
      <c r="AI90" s="99"/>
      <c r="AJ90" s="99"/>
    </row>
    <row r="91" spans="1:36" ht="16" customHeight="1" x14ac:dyDescent="0.25">
      <c r="A91" s="113" t="e">
        <f>VLOOKUP(B91,Table1[#All],6,0)</f>
        <v>#N/A</v>
      </c>
      <c r="B91"/>
      <c r="C91"/>
      <c r="D91"/>
      <c r="E91"/>
      <c r="F91" s="2"/>
      <c r="G91" s="100"/>
      <c r="H91" s="100"/>
      <c r="S91" s="98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99"/>
      <c r="AI91" s="99"/>
      <c r="AJ91" s="99"/>
    </row>
    <row r="92" spans="1:36" ht="16" customHeight="1" x14ac:dyDescent="0.25">
      <c r="A92" s="113" t="e">
        <f>VLOOKUP(B92,Table1[#All],6,0)</f>
        <v>#N/A</v>
      </c>
      <c r="B92"/>
      <c r="C92"/>
      <c r="D92"/>
      <c r="E92"/>
      <c r="F92" s="2"/>
      <c r="G92" s="100"/>
      <c r="H92" s="100"/>
      <c r="S92" s="98"/>
      <c r="X92" s="99"/>
      <c r="Y92" s="99"/>
      <c r="Z92" s="99"/>
      <c r="AA92" s="99"/>
      <c r="AB92" s="99"/>
      <c r="AC92" s="99"/>
      <c r="AD92" s="99"/>
      <c r="AE92" s="99"/>
      <c r="AF92" s="99"/>
      <c r="AG92" s="99"/>
      <c r="AH92" s="99"/>
      <c r="AI92" s="99"/>
      <c r="AJ92" s="99"/>
    </row>
    <row r="93" spans="1:36" ht="16" customHeight="1" x14ac:dyDescent="0.25">
      <c r="A93" s="113" t="e">
        <f>VLOOKUP(B93,Table1[#All],6,0)</f>
        <v>#N/A</v>
      </c>
      <c r="B93"/>
      <c r="C93"/>
      <c r="D93"/>
      <c r="E93"/>
      <c r="F93" s="2"/>
      <c r="G93" s="100"/>
      <c r="H93" s="100"/>
      <c r="S93" s="98"/>
      <c r="X93" s="99"/>
      <c r="Y93" s="99"/>
      <c r="Z93" s="99"/>
      <c r="AA93" s="99"/>
      <c r="AB93" s="99"/>
      <c r="AC93" s="99"/>
      <c r="AD93" s="99"/>
      <c r="AE93" s="99"/>
      <c r="AF93" s="99"/>
      <c r="AG93" s="99"/>
      <c r="AH93" s="99"/>
      <c r="AI93" s="99"/>
      <c r="AJ93" s="99"/>
    </row>
    <row r="94" spans="1:36" ht="16" customHeight="1" x14ac:dyDescent="0.25">
      <c r="A94" s="113" t="e">
        <f>VLOOKUP(B94,Table1[#All],6,0)</f>
        <v>#N/A</v>
      </c>
      <c r="B94"/>
      <c r="C94"/>
      <c r="D94"/>
      <c r="E94"/>
      <c r="F94" s="2"/>
      <c r="G94" s="100"/>
      <c r="H94" s="100"/>
      <c r="S94" s="98"/>
      <c r="X94" s="99"/>
      <c r="Y94" s="99"/>
      <c r="Z94" s="99"/>
      <c r="AA94" s="99"/>
      <c r="AB94" s="99"/>
      <c r="AC94" s="99"/>
      <c r="AD94" s="99"/>
      <c r="AE94" s="99"/>
      <c r="AF94" s="99"/>
      <c r="AG94" s="99"/>
      <c r="AH94" s="99"/>
      <c r="AI94" s="99"/>
      <c r="AJ94" s="99"/>
    </row>
    <row r="95" spans="1:36" ht="16" customHeight="1" x14ac:dyDescent="0.25">
      <c r="A95" s="113" t="e">
        <f>VLOOKUP(B95,Table1[#All],6,0)</f>
        <v>#N/A</v>
      </c>
      <c r="B95"/>
      <c r="C95"/>
      <c r="D95"/>
      <c r="E95"/>
      <c r="F95" s="2"/>
      <c r="G95" s="100"/>
      <c r="H95" s="100"/>
      <c r="S95" s="98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99"/>
      <c r="AI95" s="99"/>
      <c r="AJ95" s="99"/>
    </row>
    <row r="96" spans="1:36" ht="16" customHeight="1" x14ac:dyDescent="0.25">
      <c r="A96" s="113" t="e">
        <f>VLOOKUP(B96,Table1[#All],6,0)</f>
        <v>#N/A</v>
      </c>
      <c r="B96"/>
      <c r="C96"/>
      <c r="D96"/>
      <c r="E96"/>
      <c r="F96" s="2"/>
      <c r="G96" s="100"/>
      <c r="H96" s="100"/>
      <c r="S96" s="98"/>
      <c r="X96" s="99"/>
      <c r="Y96" s="99"/>
      <c r="Z96" s="99"/>
      <c r="AA96" s="99"/>
      <c r="AB96" s="99"/>
      <c r="AC96" s="99"/>
      <c r="AD96" s="99"/>
      <c r="AE96" s="99"/>
      <c r="AF96" s="99"/>
      <c r="AG96" s="99"/>
      <c r="AH96" s="99"/>
      <c r="AI96" s="99"/>
      <c r="AJ96" s="99"/>
    </row>
    <row r="97" spans="1:36" ht="16" customHeight="1" x14ac:dyDescent="0.25">
      <c r="A97" s="113" t="e">
        <f>VLOOKUP(B97,Table1[#All],6,0)</f>
        <v>#N/A</v>
      </c>
      <c r="B97"/>
      <c r="C97"/>
      <c r="D97"/>
      <c r="E97"/>
      <c r="F97" s="2"/>
      <c r="G97" s="100"/>
      <c r="H97" s="100"/>
      <c r="S97" s="98"/>
      <c r="X97" s="99"/>
      <c r="Y97" s="99"/>
      <c r="Z97" s="99"/>
      <c r="AA97" s="99"/>
      <c r="AB97" s="99"/>
      <c r="AC97" s="99"/>
      <c r="AD97" s="99"/>
      <c r="AE97" s="99"/>
      <c r="AF97" s="99"/>
      <c r="AG97" s="99"/>
      <c r="AH97" s="99"/>
      <c r="AI97" s="99"/>
      <c r="AJ97" s="99"/>
    </row>
    <row r="98" spans="1:36" ht="16" customHeight="1" x14ac:dyDescent="0.25">
      <c r="A98" s="113" t="e">
        <f>VLOOKUP(B98,Table1[#All],6,0)</f>
        <v>#N/A</v>
      </c>
      <c r="B98"/>
      <c r="C98"/>
      <c r="D98"/>
      <c r="E98"/>
      <c r="F98" s="2"/>
      <c r="G98" s="100"/>
      <c r="H98" s="100"/>
      <c r="S98" s="98"/>
      <c r="X98" s="99"/>
      <c r="Y98" s="99"/>
      <c r="Z98" s="99"/>
      <c r="AA98" s="99"/>
      <c r="AB98" s="99"/>
      <c r="AC98" s="99"/>
      <c r="AD98" s="99"/>
      <c r="AE98" s="99"/>
      <c r="AF98" s="99"/>
      <c r="AG98" s="99"/>
      <c r="AH98" s="99"/>
      <c r="AI98" s="99"/>
      <c r="AJ98" s="99"/>
    </row>
    <row r="99" spans="1:36" ht="16" customHeight="1" x14ac:dyDescent="0.25">
      <c r="A99" s="113" t="e">
        <f>VLOOKUP(B99,Table1[#All],6,0)</f>
        <v>#N/A</v>
      </c>
      <c r="B99"/>
      <c r="C99"/>
      <c r="D99"/>
      <c r="E99"/>
      <c r="F99" s="2"/>
      <c r="G99" s="100"/>
      <c r="H99" s="100"/>
      <c r="S99" s="98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</row>
    <row r="100" spans="1:36" ht="16" customHeight="1" x14ac:dyDescent="0.25">
      <c r="A100" s="113" t="e">
        <f>VLOOKUP(B100,Table1[#All],6,0)</f>
        <v>#N/A</v>
      </c>
      <c r="B100"/>
      <c r="C100"/>
      <c r="D100"/>
      <c r="E100"/>
      <c r="F100" s="2"/>
      <c r="G100" s="100"/>
      <c r="H100" s="100"/>
      <c r="S100" s="98"/>
      <c r="X100" s="99"/>
      <c r="Y100" s="99"/>
      <c r="Z100" s="99"/>
      <c r="AA100" s="99"/>
      <c r="AB100" s="99"/>
      <c r="AC100" s="99"/>
      <c r="AD100" s="99"/>
      <c r="AE100" s="99"/>
      <c r="AF100" s="99"/>
      <c r="AG100" s="99"/>
      <c r="AH100" s="99"/>
      <c r="AI100" s="99"/>
      <c r="AJ100" s="99"/>
    </row>
    <row r="101" spans="1:36" ht="16" customHeight="1" x14ac:dyDescent="0.25">
      <c r="A101" s="113" t="e">
        <f>VLOOKUP(B101,Table1[#All],6,0)</f>
        <v>#N/A</v>
      </c>
      <c r="B101"/>
      <c r="C101"/>
      <c r="D101"/>
      <c r="E101"/>
      <c r="F101" s="2"/>
      <c r="G101" s="100"/>
      <c r="H101" s="100"/>
      <c r="S101" s="98"/>
      <c r="X101" s="99"/>
      <c r="Y101" s="99"/>
      <c r="Z101" s="99"/>
      <c r="AA101" s="99"/>
      <c r="AB101" s="99"/>
      <c r="AC101" s="99"/>
      <c r="AD101" s="99"/>
      <c r="AE101" s="99"/>
      <c r="AF101" s="99"/>
      <c r="AG101" s="99"/>
      <c r="AH101" s="99"/>
      <c r="AI101" s="99"/>
      <c r="AJ101" s="99"/>
    </row>
    <row r="102" spans="1:36" ht="16" customHeight="1" x14ac:dyDescent="0.25">
      <c r="A102" s="113" t="e">
        <f>VLOOKUP(B102,Table1[#All],6,0)</f>
        <v>#N/A</v>
      </c>
      <c r="B102"/>
      <c r="C102"/>
      <c r="D102"/>
      <c r="E102"/>
      <c r="F102" s="2"/>
      <c r="G102" s="100"/>
      <c r="H102" s="100"/>
      <c r="S102" s="98"/>
      <c r="X102" s="99"/>
      <c r="Y102" s="99"/>
      <c r="Z102" s="99"/>
      <c r="AA102" s="99"/>
      <c r="AB102" s="99"/>
      <c r="AC102" s="99"/>
      <c r="AD102" s="99"/>
      <c r="AE102" s="99"/>
      <c r="AF102" s="99"/>
      <c r="AG102" s="99"/>
      <c r="AH102" s="99"/>
      <c r="AI102" s="99"/>
      <c r="AJ102" s="99"/>
    </row>
    <row r="103" spans="1:36" ht="16" customHeight="1" x14ac:dyDescent="0.25">
      <c r="A103" s="113" t="e">
        <f>VLOOKUP(B103,Table1[#All],6,0)</f>
        <v>#N/A</v>
      </c>
      <c r="B103"/>
      <c r="C103"/>
      <c r="D103"/>
      <c r="E103"/>
      <c r="F103" s="2"/>
      <c r="G103" s="100"/>
      <c r="H103" s="100"/>
      <c r="S103" s="98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</row>
    <row r="104" spans="1:36" ht="16" customHeight="1" x14ac:dyDescent="0.25">
      <c r="A104" s="113" t="e">
        <f>VLOOKUP(B104,Table1[#All],6,0)</f>
        <v>#N/A</v>
      </c>
      <c r="B104"/>
      <c r="C104"/>
      <c r="D104"/>
      <c r="E104"/>
      <c r="F104" s="2"/>
      <c r="G104" s="100"/>
      <c r="H104" s="100"/>
      <c r="S104" s="98"/>
      <c r="X104" s="99"/>
      <c r="Y104" s="99"/>
      <c r="Z104" s="99"/>
      <c r="AA104" s="99"/>
      <c r="AB104" s="99"/>
      <c r="AC104" s="99"/>
      <c r="AD104" s="99"/>
      <c r="AE104" s="99"/>
      <c r="AF104" s="99"/>
      <c r="AG104" s="99"/>
      <c r="AH104" s="99"/>
      <c r="AI104" s="99"/>
      <c r="AJ104" s="99"/>
    </row>
    <row r="105" spans="1:36" ht="16" customHeight="1" x14ac:dyDescent="0.25">
      <c r="A105" s="113" t="e">
        <f>VLOOKUP(B105,Table1[#All],6,0)</f>
        <v>#N/A</v>
      </c>
      <c r="B105"/>
      <c r="C105"/>
      <c r="D105"/>
      <c r="E105"/>
      <c r="F105" s="2"/>
      <c r="G105" s="100"/>
      <c r="H105" s="100"/>
      <c r="S105" s="98"/>
      <c r="X105" s="99"/>
      <c r="Y105" s="99"/>
      <c r="Z105" s="99"/>
      <c r="AA105" s="99"/>
      <c r="AB105" s="99"/>
      <c r="AC105" s="99"/>
      <c r="AD105" s="99"/>
      <c r="AE105" s="99"/>
      <c r="AF105" s="99"/>
      <c r="AG105" s="99"/>
      <c r="AH105" s="99"/>
      <c r="AI105" s="99"/>
      <c r="AJ105" s="99"/>
    </row>
    <row r="106" spans="1:36" ht="16" customHeight="1" x14ac:dyDescent="0.25">
      <c r="A106" s="113" t="e">
        <f>VLOOKUP(B106,Table1[#All],6,0)</f>
        <v>#N/A</v>
      </c>
      <c r="B106"/>
      <c r="C106"/>
      <c r="D106"/>
      <c r="E106"/>
      <c r="F106" s="2"/>
      <c r="G106" s="100"/>
      <c r="H106" s="100"/>
      <c r="S106" s="98"/>
      <c r="X106" s="99"/>
      <c r="Y106" s="99"/>
      <c r="Z106" s="99"/>
      <c r="AA106" s="99"/>
      <c r="AB106" s="99"/>
      <c r="AC106" s="99"/>
      <c r="AD106" s="99"/>
      <c r="AE106" s="99"/>
      <c r="AF106" s="99"/>
      <c r="AG106" s="99"/>
      <c r="AH106" s="99"/>
      <c r="AI106" s="99"/>
      <c r="AJ106" s="99"/>
    </row>
    <row r="107" spans="1:36" ht="16" customHeight="1" x14ac:dyDescent="0.25">
      <c r="A107" s="113" t="e">
        <f>VLOOKUP(B107,Table1[#All],6,0)</f>
        <v>#N/A</v>
      </c>
      <c r="B107"/>
      <c r="C107"/>
      <c r="D107"/>
      <c r="E107"/>
      <c r="F107" s="2"/>
      <c r="G107" s="100"/>
      <c r="H107" s="100"/>
      <c r="S107" s="98"/>
      <c r="X107" s="99"/>
      <c r="Y107" s="99"/>
      <c r="Z107" s="99"/>
      <c r="AA107" s="99"/>
      <c r="AB107" s="99"/>
      <c r="AC107" s="99"/>
      <c r="AD107" s="99"/>
      <c r="AE107" s="99"/>
      <c r="AF107" s="99"/>
      <c r="AG107" s="99"/>
      <c r="AH107" s="99"/>
      <c r="AI107" s="99"/>
      <c r="AJ107" s="99"/>
    </row>
    <row r="108" spans="1:36" ht="16" customHeight="1" x14ac:dyDescent="0.25">
      <c r="A108" s="113" t="e">
        <f>VLOOKUP(B108,Table1[#All],6,0)</f>
        <v>#N/A</v>
      </c>
      <c r="B108"/>
      <c r="C108"/>
      <c r="D108"/>
      <c r="E108"/>
      <c r="F108" s="2"/>
      <c r="G108" s="100"/>
      <c r="H108" s="100"/>
      <c r="S108" s="98"/>
      <c r="X108" s="99"/>
      <c r="Y108" s="99"/>
      <c r="Z108" s="99"/>
      <c r="AA108" s="99"/>
      <c r="AB108" s="99"/>
      <c r="AC108" s="99"/>
      <c r="AD108" s="99"/>
      <c r="AE108" s="99"/>
      <c r="AF108" s="99"/>
      <c r="AG108" s="99"/>
      <c r="AH108" s="99"/>
      <c r="AI108" s="99"/>
      <c r="AJ108" s="99"/>
    </row>
    <row r="109" spans="1:36" ht="16" customHeight="1" x14ac:dyDescent="0.25">
      <c r="A109" s="113" t="e">
        <f>VLOOKUP(B109,Table1[#All],6,0)</f>
        <v>#N/A</v>
      </c>
      <c r="B109"/>
      <c r="C109"/>
      <c r="D109"/>
      <c r="E109"/>
      <c r="F109" s="2"/>
      <c r="G109" s="100"/>
      <c r="H109" s="100"/>
      <c r="S109" s="98"/>
      <c r="X109" s="99"/>
      <c r="Y109" s="99"/>
      <c r="Z109" s="99"/>
      <c r="AA109" s="99"/>
      <c r="AB109" s="99"/>
      <c r="AC109" s="99"/>
      <c r="AD109" s="99"/>
      <c r="AE109" s="99"/>
      <c r="AF109" s="99"/>
      <c r="AG109" s="99"/>
      <c r="AH109" s="99"/>
      <c r="AI109" s="99"/>
      <c r="AJ109" s="99"/>
    </row>
    <row r="110" spans="1:36" ht="16" customHeight="1" x14ac:dyDescent="0.25">
      <c r="A110" s="113" t="e">
        <f>VLOOKUP(B110,Table1[#All],6,0)</f>
        <v>#N/A</v>
      </c>
      <c r="B110"/>
      <c r="C110"/>
      <c r="D110"/>
      <c r="E110"/>
      <c r="F110" s="2"/>
      <c r="G110" s="100"/>
      <c r="H110" s="100"/>
      <c r="S110" s="98"/>
      <c r="X110" s="99"/>
      <c r="Y110" s="99"/>
      <c r="Z110" s="99"/>
      <c r="AA110" s="99"/>
      <c r="AB110" s="99"/>
      <c r="AC110" s="99"/>
      <c r="AD110" s="99"/>
      <c r="AE110" s="99"/>
      <c r="AF110" s="99"/>
      <c r="AG110" s="99"/>
      <c r="AH110" s="99"/>
      <c r="AI110" s="99"/>
      <c r="AJ110" s="99"/>
    </row>
    <row r="111" spans="1:36" ht="16" customHeight="1" x14ac:dyDescent="0.25">
      <c r="A111" s="113" t="e">
        <f>VLOOKUP(B111,Table1[#All],6,0)</f>
        <v>#N/A</v>
      </c>
      <c r="B111"/>
      <c r="C111"/>
      <c r="D111"/>
      <c r="E111"/>
      <c r="F111" s="2"/>
      <c r="G111" s="100"/>
      <c r="H111" s="100"/>
      <c r="S111" s="98"/>
      <c r="X111" s="99"/>
      <c r="Y111" s="99"/>
      <c r="Z111" s="99"/>
      <c r="AA111" s="99"/>
      <c r="AB111" s="99"/>
      <c r="AC111" s="99"/>
      <c r="AD111" s="99"/>
      <c r="AE111" s="99"/>
      <c r="AF111" s="99"/>
      <c r="AG111" s="99"/>
      <c r="AH111" s="99"/>
      <c r="AI111" s="99"/>
      <c r="AJ111" s="99"/>
    </row>
    <row r="112" spans="1:36" ht="16" customHeight="1" x14ac:dyDescent="0.25">
      <c r="A112" s="113" t="e">
        <f>VLOOKUP(B112,Table1[#All],6,0)</f>
        <v>#N/A</v>
      </c>
      <c r="B112"/>
      <c r="C112"/>
      <c r="D112"/>
      <c r="E112"/>
      <c r="F112" s="2"/>
      <c r="G112" s="100"/>
      <c r="H112" s="100"/>
      <c r="S112" s="98"/>
      <c r="X112" s="99"/>
      <c r="Y112" s="99"/>
      <c r="Z112" s="99"/>
      <c r="AA112" s="99"/>
      <c r="AB112" s="99"/>
      <c r="AC112" s="99"/>
      <c r="AD112" s="99"/>
      <c r="AE112" s="99"/>
      <c r="AF112" s="99"/>
      <c r="AG112" s="99"/>
      <c r="AH112" s="99"/>
      <c r="AI112" s="99"/>
      <c r="AJ112" s="99"/>
    </row>
    <row r="113" spans="1:36" ht="16" customHeight="1" x14ac:dyDescent="0.25">
      <c r="A113" s="113" t="e">
        <f>VLOOKUP(B113,Table1[#All],6,0)</f>
        <v>#N/A</v>
      </c>
      <c r="B113"/>
      <c r="C113"/>
      <c r="D113"/>
      <c r="E113"/>
      <c r="F113" s="2"/>
      <c r="G113" s="100"/>
      <c r="H113" s="100"/>
      <c r="S113" s="98"/>
      <c r="X113" s="99"/>
      <c r="Y113" s="99"/>
      <c r="Z113" s="99"/>
      <c r="AA113" s="99"/>
      <c r="AB113" s="99"/>
      <c r="AC113" s="99"/>
      <c r="AD113" s="99"/>
      <c r="AE113" s="99"/>
      <c r="AF113" s="99"/>
      <c r="AG113" s="99"/>
      <c r="AH113" s="99"/>
      <c r="AI113" s="99"/>
      <c r="AJ113" s="99"/>
    </row>
    <row r="114" spans="1:36" ht="16" customHeight="1" x14ac:dyDescent="0.25">
      <c r="A114" s="113" t="e">
        <f>VLOOKUP(B114,Table1[#All],6,0)</f>
        <v>#N/A</v>
      </c>
      <c r="B114"/>
      <c r="C114"/>
      <c r="D114"/>
      <c r="E114"/>
      <c r="F114" s="2"/>
      <c r="G114" s="100"/>
      <c r="H114" s="100"/>
      <c r="S114" s="98"/>
      <c r="X114" s="99"/>
      <c r="Y114" s="99"/>
      <c r="Z114" s="99"/>
      <c r="AA114" s="99"/>
      <c r="AB114" s="99"/>
      <c r="AC114" s="99"/>
      <c r="AD114" s="99"/>
      <c r="AE114" s="99"/>
      <c r="AF114" s="99"/>
      <c r="AG114" s="99"/>
      <c r="AH114" s="99"/>
      <c r="AI114" s="99"/>
      <c r="AJ114" s="99"/>
    </row>
    <row r="115" spans="1:36" ht="16" customHeight="1" x14ac:dyDescent="0.25">
      <c r="A115" s="113" t="e">
        <f>VLOOKUP(B115,Table1[#All],6,0)</f>
        <v>#N/A</v>
      </c>
      <c r="B115"/>
      <c r="C115"/>
      <c r="D115"/>
      <c r="E115"/>
      <c r="F115" s="2"/>
      <c r="G115" s="100"/>
      <c r="H115" s="100"/>
      <c r="S115" s="98"/>
      <c r="X115" s="99"/>
      <c r="Y115" s="99"/>
      <c r="Z115" s="99"/>
      <c r="AA115" s="99"/>
      <c r="AB115" s="99"/>
      <c r="AC115" s="99"/>
      <c r="AD115" s="99"/>
      <c r="AE115" s="99"/>
      <c r="AF115" s="99"/>
      <c r="AG115" s="99"/>
      <c r="AH115" s="99"/>
      <c r="AI115" s="99"/>
      <c r="AJ115" s="99"/>
    </row>
    <row r="116" spans="1:36" ht="16" customHeight="1" x14ac:dyDescent="0.25">
      <c r="A116" s="113" t="e">
        <f>VLOOKUP(B116,Table1[#All],6,0)</f>
        <v>#N/A</v>
      </c>
      <c r="B116"/>
      <c r="C116"/>
      <c r="D116"/>
      <c r="E116"/>
      <c r="F116" s="2"/>
      <c r="G116" s="100"/>
      <c r="H116" s="100"/>
      <c r="S116" s="98"/>
      <c r="X116" s="99"/>
      <c r="Y116" s="99"/>
      <c r="Z116" s="99"/>
      <c r="AA116" s="99"/>
      <c r="AB116" s="99"/>
      <c r="AC116" s="99"/>
      <c r="AD116" s="99"/>
      <c r="AE116" s="99"/>
      <c r="AF116" s="99"/>
      <c r="AG116" s="99"/>
      <c r="AH116" s="99"/>
      <c r="AI116" s="99"/>
      <c r="AJ116" s="99"/>
    </row>
    <row r="117" spans="1:36" ht="16" customHeight="1" x14ac:dyDescent="0.25">
      <c r="A117" s="113" t="e">
        <f>VLOOKUP(B117,Table1[#All],6,0)</f>
        <v>#N/A</v>
      </c>
      <c r="B117"/>
      <c r="C117"/>
      <c r="D117"/>
      <c r="E117"/>
      <c r="F117" s="2"/>
      <c r="G117" s="100"/>
      <c r="H117" s="100"/>
      <c r="S117" s="98"/>
      <c r="X117" s="99"/>
      <c r="Y117" s="99"/>
      <c r="Z117" s="99"/>
      <c r="AA117" s="99"/>
      <c r="AB117" s="99"/>
      <c r="AC117" s="99"/>
      <c r="AD117" s="99"/>
      <c r="AE117" s="99"/>
      <c r="AF117" s="99"/>
      <c r="AG117" s="99"/>
      <c r="AH117" s="99"/>
      <c r="AI117" s="99"/>
      <c r="AJ117" s="99"/>
    </row>
    <row r="118" spans="1:36" ht="16" customHeight="1" x14ac:dyDescent="0.25">
      <c r="A118" s="113" t="e">
        <f>VLOOKUP(B118,Table1[#All],6,0)</f>
        <v>#N/A</v>
      </c>
      <c r="B118"/>
      <c r="C118"/>
      <c r="D118"/>
      <c r="E118"/>
      <c r="F118" s="2"/>
      <c r="G118" s="100"/>
      <c r="H118" s="100"/>
      <c r="S118" s="98"/>
      <c r="X118" s="99"/>
      <c r="Y118" s="99"/>
      <c r="Z118" s="99"/>
      <c r="AA118" s="99"/>
      <c r="AB118" s="99"/>
      <c r="AC118" s="99"/>
      <c r="AD118" s="99"/>
      <c r="AE118" s="99"/>
      <c r="AF118" s="99"/>
      <c r="AG118" s="99"/>
      <c r="AH118" s="99"/>
      <c r="AI118" s="99"/>
      <c r="AJ118" s="99"/>
    </row>
    <row r="119" spans="1:36" ht="16" customHeight="1" x14ac:dyDescent="0.25">
      <c r="A119" s="113" t="e">
        <f>VLOOKUP(B119,Table1[#All],6,0)</f>
        <v>#N/A</v>
      </c>
      <c r="B119"/>
      <c r="C119"/>
      <c r="D119"/>
      <c r="E119"/>
      <c r="F119" s="2"/>
      <c r="G119" s="100"/>
      <c r="H119" s="100"/>
      <c r="S119" s="98"/>
      <c r="X119" s="99"/>
      <c r="Y119" s="99"/>
      <c r="Z119" s="99"/>
      <c r="AA119" s="99"/>
      <c r="AB119" s="99"/>
      <c r="AC119" s="99"/>
      <c r="AD119" s="99"/>
      <c r="AE119" s="99"/>
      <c r="AF119" s="99"/>
      <c r="AG119" s="99"/>
      <c r="AH119" s="99"/>
      <c r="AI119" s="99"/>
      <c r="AJ119" s="99"/>
    </row>
    <row r="120" spans="1:36" ht="16" customHeight="1" x14ac:dyDescent="0.25">
      <c r="A120" s="113" t="e">
        <f>VLOOKUP(B120,Table1[#All],6,0)</f>
        <v>#N/A</v>
      </c>
      <c r="B120"/>
      <c r="C120"/>
      <c r="D120"/>
      <c r="E120"/>
      <c r="F120" s="2"/>
      <c r="G120" s="100"/>
      <c r="H120" s="100"/>
      <c r="S120" s="98"/>
      <c r="X120" s="99"/>
      <c r="Y120" s="99"/>
      <c r="Z120" s="99"/>
      <c r="AA120" s="99"/>
      <c r="AB120" s="99"/>
      <c r="AC120" s="99"/>
      <c r="AD120" s="99"/>
      <c r="AE120" s="99"/>
      <c r="AF120" s="99"/>
      <c r="AG120" s="99"/>
      <c r="AH120" s="99"/>
      <c r="AI120" s="99"/>
      <c r="AJ120" s="99"/>
    </row>
    <row r="121" spans="1:36" ht="16" customHeight="1" x14ac:dyDescent="0.25">
      <c r="A121" s="113" t="e">
        <f>VLOOKUP(B121,Table1[#All],6,0)</f>
        <v>#N/A</v>
      </c>
      <c r="B121"/>
      <c r="C121"/>
      <c r="D121"/>
      <c r="E121"/>
      <c r="F121" s="2"/>
      <c r="G121" s="100"/>
      <c r="H121" s="100"/>
      <c r="S121" s="98"/>
      <c r="X121" s="99"/>
      <c r="Y121" s="99"/>
      <c r="Z121" s="99"/>
      <c r="AA121" s="99"/>
      <c r="AB121" s="99"/>
      <c r="AC121" s="99"/>
      <c r="AD121" s="99"/>
      <c r="AE121" s="99"/>
      <c r="AF121" s="99"/>
      <c r="AG121" s="99"/>
      <c r="AH121" s="99"/>
      <c r="AI121" s="99"/>
      <c r="AJ121" s="99"/>
    </row>
    <row r="122" spans="1:36" ht="16" customHeight="1" x14ac:dyDescent="0.25">
      <c r="A122" s="113" t="e">
        <f>VLOOKUP(B122,Table1[#All],6,0)</f>
        <v>#N/A</v>
      </c>
      <c r="B122"/>
      <c r="C122"/>
      <c r="D122"/>
      <c r="E122"/>
      <c r="F122" s="2"/>
      <c r="G122" s="100"/>
      <c r="H122" s="100"/>
      <c r="S122" s="98"/>
      <c r="X122" s="99"/>
      <c r="Y122" s="99"/>
      <c r="Z122" s="99"/>
      <c r="AA122" s="99"/>
      <c r="AB122" s="99"/>
      <c r="AC122" s="99"/>
      <c r="AD122" s="99"/>
      <c r="AE122" s="99"/>
      <c r="AF122" s="99"/>
      <c r="AG122" s="99"/>
      <c r="AH122" s="99"/>
      <c r="AI122" s="99"/>
      <c r="AJ122" s="99"/>
    </row>
    <row r="123" spans="1:36" ht="16" customHeight="1" x14ac:dyDescent="0.25">
      <c r="A123" s="113" t="e">
        <f>VLOOKUP(B123,Table1[#All],6,0)</f>
        <v>#N/A</v>
      </c>
      <c r="B123"/>
      <c r="C123"/>
      <c r="D123"/>
      <c r="E123"/>
      <c r="F123" s="2"/>
      <c r="G123" s="100"/>
      <c r="H123" s="100"/>
      <c r="S123" s="98"/>
      <c r="X123" s="99"/>
      <c r="Y123" s="99"/>
      <c r="Z123" s="99"/>
      <c r="AA123" s="99"/>
      <c r="AB123" s="99"/>
      <c r="AC123" s="99"/>
      <c r="AD123" s="99"/>
      <c r="AE123" s="99"/>
      <c r="AF123" s="99"/>
      <c r="AG123" s="99"/>
      <c r="AH123" s="99"/>
      <c r="AI123" s="99"/>
      <c r="AJ123" s="99"/>
    </row>
    <row r="124" spans="1:36" ht="16" customHeight="1" x14ac:dyDescent="0.25">
      <c r="A124" s="113" t="e">
        <f>VLOOKUP(B124,Table1[#All],6,0)</f>
        <v>#N/A</v>
      </c>
      <c r="B124"/>
      <c r="C124"/>
      <c r="D124"/>
      <c r="E124"/>
      <c r="F124" s="2"/>
      <c r="G124" s="100"/>
      <c r="H124" s="100"/>
      <c r="S124" s="98"/>
      <c r="X124" s="99"/>
      <c r="Y124" s="99"/>
      <c r="Z124" s="99"/>
      <c r="AA124" s="99"/>
      <c r="AB124" s="99"/>
      <c r="AC124" s="99"/>
      <c r="AD124" s="99"/>
      <c r="AE124" s="99"/>
      <c r="AF124" s="99"/>
      <c r="AG124" s="99"/>
      <c r="AH124" s="99"/>
      <c r="AI124" s="99"/>
      <c r="AJ124" s="99"/>
    </row>
    <row r="125" spans="1:36" ht="16" customHeight="1" x14ac:dyDescent="0.25">
      <c r="A125" s="113" t="e">
        <f>VLOOKUP(B125,Table1[#All],6,0)</f>
        <v>#N/A</v>
      </c>
      <c r="B125"/>
      <c r="C125"/>
      <c r="D125"/>
      <c r="E125"/>
      <c r="F125" s="2"/>
      <c r="G125" s="100"/>
      <c r="H125" s="100"/>
      <c r="S125" s="98"/>
      <c r="X125" s="99"/>
      <c r="Y125" s="99"/>
      <c r="Z125" s="99"/>
      <c r="AA125" s="99"/>
      <c r="AB125" s="99"/>
      <c r="AC125" s="99"/>
      <c r="AD125" s="99"/>
      <c r="AE125" s="99"/>
      <c r="AF125" s="99"/>
      <c r="AG125" s="99"/>
      <c r="AH125" s="99"/>
      <c r="AI125" s="99"/>
      <c r="AJ125" s="99"/>
    </row>
    <row r="126" spans="1:36" ht="16" customHeight="1" x14ac:dyDescent="0.25">
      <c r="A126" s="113" t="e">
        <f>VLOOKUP(B126,Table1[#All],6,0)</f>
        <v>#N/A</v>
      </c>
      <c r="B126"/>
      <c r="C126"/>
      <c r="D126"/>
      <c r="E126"/>
      <c r="F126" s="2"/>
      <c r="G126" s="100"/>
      <c r="H126" s="100"/>
      <c r="S126" s="98"/>
      <c r="X126" s="99"/>
      <c r="Y126" s="99"/>
      <c r="Z126" s="99"/>
      <c r="AA126" s="99"/>
      <c r="AB126" s="99"/>
      <c r="AC126" s="99"/>
      <c r="AD126" s="99"/>
      <c r="AE126" s="99"/>
      <c r="AF126" s="99"/>
      <c r="AG126" s="99"/>
      <c r="AH126" s="99"/>
      <c r="AI126" s="99"/>
      <c r="AJ126" s="99"/>
    </row>
    <row r="127" spans="1:36" ht="16" customHeight="1" x14ac:dyDescent="0.25">
      <c r="A127" s="113" t="e">
        <f>VLOOKUP(B127,Table1[#All],6,0)</f>
        <v>#N/A</v>
      </c>
      <c r="B127"/>
      <c r="C127"/>
      <c r="D127"/>
      <c r="E127"/>
      <c r="F127" s="2"/>
      <c r="G127" s="100"/>
      <c r="H127" s="100"/>
      <c r="S127" s="98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99"/>
      <c r="AI127" s="99"/>
      <c r="AJ127" s="99"/>
    </row>
    <row r="128" spans="1:36" ht="16" customHeight="1" x14ac:dyDescent="0.25">
      <c r="A128" s="113" t="e">
        <f>VLOOKUP(B128,Table1[#All],6,0)</f>
        <v>#N/A</v>
      </c>
      <c r="B128"/>
      <c r="C128"/>
      <c r="D128"/>
      <c r="E128"/>
      <c r="F128" s="2"/>
      <c r="G128" s="100"/>
      <c r="H128" s="100"/>
      <c r="S128" s="98"/>
      <c r="X128" s="99"/>
      <c r="Y128" s="99"/>
      <c r="Z128" s="99"/>
      <c r="AA128" s="99"/>
      <c r="AB128" s="99"/>
      <c r="AC128" s="99"/>
      <c r="AD128" s="99"/>
      <c r="AE128" s="99"/>
      <c r="AF128" s="99"/>
      <c r="AG128" s="99"/>
      <c r="AH128" s="99"/>
      <c r="AI128" s="99"/>
      <c r="AJ128" s="99"/>
    </row>
    <row r="129" spans="1:36" ht="16" customHeight="1" x14ac:dyDescent="0.25">
      <c r="A129" s="113" t="e">
        <f>VLOOKUP(B129,Table1[#All],6,0)</f>
        <v>#N/A</v>
      </c>
      <c r="B129"/>
      <c r="C129"/>
      <c r="D129"/>
      <c r="E129"/>
      <c r="F129" s="2"/>
      <c r="G129" s="100"/>
      <c r="H129" s="100"/>
      <c r="S129" s="98"/>
      <c r="X129" s="99"/>
      <c r="Y129" s="99"/>
      <c r="Z129" s="99"/>
      <c r="AA129" s="99"/>
      <c r="AB129" s="99"/>
      <c r="AC129" s="99"/>
      <c r="AD129" s="99"/>
      <c r="AE129" s="99"/>
      <c r="AF129" s="99"/>
      <c r="AG129" s="99"/>
      <c r="AH129" s="99"/>
      <c r="AI129" s="99"/>
      <c r="AJ129" s="99"/>
    </row>
    <row r="130" spans="1:36" ht="16" customHeight="1" x14ac:dyDescent="0.25">
      <c r="A130" s="113" t="e">
        <f>VLOOKUP(B130,Table1[#All],6,0)</f>
        <v>#N/A</v>
      </c>
      <c r="B130"/>
      <c r="C130"/>
      <c r="D130"/>
      <c r="E130"/>
      <c r="F130" s="2"/>
      <c r="G130" s="100"/>
      <c r="H130" s="100"/>
      <c r="S130" s="98"/>
      <c r="X130" s="99"/>
      <c r="Y130" s="99"/>
      <c r="Z130" s="99"/>
      <c r="AA130" s="99"/>
      <c r="AB130" s="99"/>
      <c r="AC130" s="99"/>
      <c r="AD130" s="99"/>
      <c r="AE130" s="99"/>
      <c r="AF130" s="99"/>
      <c r="AG130" s="99"/>
      <c r="AH130" s="99"/>
      <c r="AI130" s="99"/>
      <c r="AJ130" s="99"/>
    </row>
    <row r="131" spans="1:36" ht="16" customHeight="1" x14ac:dyDescent="0.25">
      <c r="A131" s="113" t="e">
        <f>VLOOKUP(B131,Table1[#All],6,0)</f>
        <v>#N/A</v>
      </c>
      <c r="B131"/>
      <c r="C131"/>
      <c r="D131"/>
      <c r="E131"/>
      <c r="F131" s="2"/>
      <c r="G131" s="100"/>
      <c r="H131" s="100"/>
      <c r="S131" s="98"/>
      <c r="X131" s="99"/>
      <c r="Y131" s="99"/>
      <c r="Z131" s="99"/>
      <c r="AA131" s="99"/>
      <c r="AB131" s="99"/>
      <c r="AC131" s="99"/>
      <c r="AD131" s="99"/>
      <c r="AE131" s="99"/>
      <c r="AF131" s="99"/>
      <c r="AG131" s="99"/>
      <c r="AH131" s="99"/>
      <c r="AI131" s="99"/>
      <c r="AJ131" s="99"/>
    </row>
    <row r="132" spans="1:36" ht="16" customHeight="1" x14ac:dyDescent="0.25">
      <c r="A132" s="113" t="e">
        <f>VLOOKUP(B132,Table1[#All],6,0)</f>
        <v>#N/A</v>
      </c>
      <c r="B132"/>
      <c r="C132"/>
      <c r="D132"/>
      <c r="E132"/>
      <c r="F132" s="2"/>
      <c r="G132" s="100"/>
      <c r="H132" s="100"/>
    </row>
    <row r="133" spans="1:36" ht="16" customHeight="1" x14ac:dyDescent="0.25">
      <c r="A133" s="113" t="e">
        <f>VLOOKUP(B133,Table1[#All],6,0)</f>
        <v>#N/A</v>
      </c>
      <c r="B133"/>
      <c r="C133"/>
      <c r="D133"/>
      <c r="E133"/>
      <c r="F133" s="2"/>
      <c r="G133" s="100"/>
      <c r="H133" s="100"/>
    </row>
    <row r="134" spans="1:36" ht="16" customHeight="1" x14ac:dyDescent="0.25">
      <c r="A134" s="113" t="e">
        <f>VLOOKUP(B134,Table1[#All],6,0)</f>
        <v>#N/A</v>
      </c>
      <c r="B134"/>
      <c r="C134"/>
      <c r="D134"/>
      <c r="E134"/>
      <c r="F134" s="2"/>
      <c r="G134" s="100"/>
      <c r="H134" s="100"/>
    </row>
    <row r="135" spans="1:36" ht="16" customHeight="1" x14ac:dyDescent="0.25">
      <c r="A135" s="113" t="e">
        <f>VLOOKUP(B135,Table1[#All],6,0)</f>
        <v>#N/A</v>
      </c>
      <c r="B135"/>
      <c r="C135"/>
      <c r="D135"/>
      <c r="E135"/>
      <c r="F135" s="2"/>
      <c r="G135" s="100"/>
      <c r="H135" s="100"/>
    </row>
    <row r="136" spans="1:36" ht="16" customHeight="1" x14ac:dyDescent="0.25">
      <c r="A136" s="113" t="e">
        <f>VLOOKUP(B136,Table1[#All],6,0)</f>
        <v>#N/A</v>
      </c>
      <c r="B136"/>
      <c r="C136"/>
      <c r="D136"/>
      <c r="E136"/>
      <c r="F136" s="2"/>
      <c r="G136" s="100"/>
      <c r="H136" s="100"/>
    </row>
    <row r="137" spans="1:36" ht="16" customHeight="1" x14ac:dyDescent="0.25">
      <c r="A137" s="113" t="e">
        <f>VLOOKUP(B137,Table1[#All],6,0)</f>
        <v>#N/A</v>
      </c>
      <c r="B137"/>
      <c r="C137"/>
      <c r="D137"/>
      <c r="E137"/>
      <c r="F137" s="2"/>
      <c r="G137" s="100"/>
      <c r="H137" s="100"/>
    </row>
    <row r="138" spans="1:36" ht="16" customHeight="1" x14ac:dyDescent="0.25">
      <c r="A138" s="113" t="e">
        <f>VLOOKUP(B138,Table1[#All],6,0)</f>
        <v>#N/A</v>
      </c>
      <c r="B138"/>
      <c r="C138"/>
      <c r="D138"/>
      <c r="E138"/>
      <c r="F138" s="2"/>
      <c r="G138" s="100"/>
      <c r="H138" s="100"/>
    </row>
    <row r="139" spans="1:36" ht="16" customHeight="1" x14ac:dyDescent="0.25">
      <c r="A139" s="113" t="e">
        <f>VLOOKUP(B139,Table1[#All],6,0)</f>
        <v>#N/A</v>
      </c>
      <c r="B139"/>
      <c r="C139"/>
      <c r="D139"/>
      <c r="E139"/>
      <c r="F139" s="2"/>
      <c r="G139" s="100"/>
      <c r="H139" s="100"/>
    </row>
    <row r="140" spans="1:36" ht="16" customHeight="1" x14ac:dyDescent="0.25">
      <c r="A140" s="113" t="e">
        <f>VLOOKUP(B140,Table1[#All],6,0)</f>
        <v>#N/A</v>
      </c>
      <c r="B140"/>
      <c r="C140"/>
      <c r="D140"/>
      <c r="E140"/>
      <c r="F140" s="2"/>
      <c r="G140" s="100"/>
      <c r="H140" s="100"/>
    </row>
    <row r="141" spans="1:36" ht="16" customHeight="1" x14ac:dyDescent="0.25">
      <c r="A141" s="113" t="e">
        <f>VLOOKUP(B141,Table1[#All],6,0)</f>
        <v>#N/A</v>
      </c>
      <c r="B141"/>
      <c r="C141"/>
      <c r="D141"/>
      <c r="E141"/>
      <c r="F141" s="2"/>
      <c r="G141" s="100"/>
      <c r="H141" s="100"/>
    </row>
    <row r="142" spans="1:36" ht="16" customHeight="1" x14ac:dyDescent="0.25">
      <c r="A142" s="113" t="e">
        <f>VLOOKUP(B142,Table1[#All],6,0)</f>
        <v>#N/A</v>
      </c>
      <c r="B142"/>
      <c r="C142"/>
      <c r="D142"/>
      <c r="E142"/>
      <c r="F142" s="2"/>
      <c r="G142" s="100"/>
      <c r="H142" s="100"/>
    </row>
    <row r="143" spans="1:36" ht="16" customHeight="1" x14ac:dyDescent="0.25">
      <c r="A143" s="113" t="e">
        <f>VLOOKUP(B143,Table1[#All],6,0)</f>
        <v>#N/A</v>
      </c>
      <c r="B143"/>
      <c r="C143"/>
      <c r="D143"/>
      <c r="E143"/>
      <c r="F143" s="2"/>
      <c r="G143" s="100"/>
      <c r="H143" s="100"/>
    </row>
    <row r="144" spans="1:36" ht="16" customHeight="1" x14ac:dyDescent="0.25">
      <c r="A144" s="113" t="e">
        <f>VLOOKUP(B144,Table1[#All],6,0)</f>
        <v>#N/A</v>
      </c>
      <c r="B144"/>
      <c r="C144"/>
      <c r="D144"/>
      <c r="E144"/>
      <c r="F144" s="2"/>
      <c r="G144" s="100"/>
      <c r="H144" s="100"/>
    </row>
    <row r="145" spans="1:8" ht="16" customHeight="1" x14ac:dyDescent="0.25">
      <c r="A145" s="113" t="e">
        <f>VLOOKUP(B145,Table1[#All],6,0)</f>
        <v>#N/A</v>
      </c>
      <c r="B145"/>
      <c r="C145"/>
      <c r="D145"/>
      <c r="E145"/>
      <c r="F145" s="2"/>
      <c r="G145" s="100"/>
      <c r="H145" s="100"/>
    </row>
    <row r="146" spans="1:8" ht="16" customHeight="1" x14ac:dyDescent="0.25">
      <c r="A146" s="113" t="e">
        <f>VLOOKUP(B146,Table1[#All],6,0)</f>
        <v>#N/A</v>
      </c>
      <c r="B146"/>
      <c r="C146"/>
      <c r="D146"/>
      <c r="E146"/>
      <c r="F146" s="2"/>
      <c r="G146" s="100"/>
      <c r="H146" s="100"/>
    </row>
    <row r="147" spans="1:8" ht="16" customHeight="1" x14ac:dyDescent="0.25">
      <c r="A147" s="113" t="e">
        <f>VLOOKUP(B147,Table1[#All],6,0)</f>
        <v>#N/A</v>
      </c>
      <c r="B147"/>
      <c r="C147"/>
      <c r="D147"/>
      <c r="E147"/>
      <c r="F147" s="2"/>
      <c r="G147" s="100"/>
      <c r="H147" s="100"/>
    </row>
    <row r="148" spans="1:8" ht="16" customHeight="1" x14ac:dyDescent="0.25">
      <c r="A148" s="113" t="e">
        <f>VLOOKUP(B148,Table1[#All],6,0)</f>
        <v>#N/A</v>
      </c>
      <c r="B148"/>
      <c r="C148"/>
      <c r="D148"/>
      <c r="E148"/>
      <c r="F148" s="2"/>
      <c r="G148" s="100"/>
      <c r="H148" s="100"/>
    </row>
    <row r="149" spans="1:8" ht="16" customHeight="1" x14ac:dyDescent="0.25">
      <c r="A149" s="113" t="e">
        <f>VLOOKUP(B149,Table1[#All],6,0)</f>
        <v>#N/A</v>
      </c>
      <c r="B149"/>
      <c r="C149"/>
      <c r="D149"/>
      <c r="E149"/>
      <c r="F149" s="2"/>
      <c r="G149" s="100"/>
      <c r="H149" s="100"/>
    </row>
    <row r="150" spans="1:8" ht="16" customHeight="1" x14ac:dyDescent="0.25">
      <c r="A150" s="113" t="e">
        <f>VLOOKUP(B150,Table1[#All],6,0)</f>
        <v>#N/A</v>
      </c>
      <c r="B150"/>
      <c r="C150"/>
      <c r="D150"/>
      <c r="E150"/>
      <c r="F150" s="2"/>
      <c r="G150" s="100"/>
      <c r="H150" s="100"/>
    </row>
    <row r="151" spans="1:8" ht="16" customHeight="1" x14ac:dyDescent="0.25">
      <c r="A151" s="113" t="e">
        <f>VLOOKUP(B151,Table1[#All],6,0)</f>
        <v>#N/A</v>
      </c>
      <c r="B151"/>
      <c r="C151"/>
      <c r="D151"/>
      <c r="E151"/>
      <c r="F151" s="2"/>
      <c r="G151" s="100"/>
      <c r="H151" s="100"/>
    </row>
    <row r="152" spans="1:8" ht="16" customHeight="1" x14ac:dyDescent="0.25">
      <c r="A152" s="113" t="e">
        <f>VLOOKUP(B152,Table1[#All],6,0)</f>
        <v>#N/A</v>
      </c>
      <c r="B152"/>
      <c r="C152"/>
      <c r="D152"/>
      <c r="E152"/>
      <c r="F152" s="2"/>
      <c r="G152" s="100"/>
      <c r="H152" s="100"/>
    </row>
    <row r="153" spans="1:8" ht="16" customHeight="1" x14ac:dyDescent="0.25">
      <c r="A153" s="113" t="e">
        <f>VLOOKUP(B153,Table1[#All],6,0)</f>
        <v>#N/A</v>
      </c>
      <c r="B153"/>
      <c r="C153"/>
      <c r="D153"/>
      <c r="E153"/>
      <c r="F153" s="2"/>
      <c r="G153" s="100"/>
      <c r="H153" s="100"/>
    </row>
    <row r="154" spans="1:8" ht="16" customHeight="1" x14ac:dyDescent="0.25">
      <c r="A154" s="113" t="e">
        <f>VLOOKUP(B154,Table1[#All],6,0)</f>
        <v>#N/A</v>
      </c>
      <c r="B154"/>
      <c r="C154"/>
      <c r="D154"/>
      <c r="E154"/>
      <c r="F154" s="2"/>
      <c r="G154" s="100"/>
      <c r="H154" s="100"/>
    </row>
    <row r="155" spans="1:8" ht="16" customHeight="1" x14ac:dyDescent="0.25">
      <c r="A155" s="113" t="e">
        <f>VLOOKUP(B155,Table1[#All],6,0)</f>
        <v>#N/A</v>
      </c>
      <c r="B155"/>
      <c r="C155"/>
      <c r="D155"/>
      <c r="E155"/>
      <c r="F155" s="2"/>
      <c r="G155" s="100"/>
      <c r="H155" s="100"/>
    </row>
    <row r="156" spans="1:8" ht="16" customHeight="1" x14ac:dyDescent="0.25">
      <c r="A156" s="113" t="e">
        <f>VLOOKUP(B156,Table1[#All],6,0)</f>
        <v>#N/A</v>
      </c>
      <c r="B156"/>
      <c r="C156"/>
      <c r="D156"/>
      <c r="E156"/>
      <c r="F156" s="2"/>
      <c r="G156" s="100"/>
      <c r="H156" s="100"/>
    </row>
    <row r="157" spans="1:8" ht="16" customHeight="1" x14ac:dyDescent="0.25">
      <c r="A157" s="113" t="e">
        <f>VLOOKUP(B157,Table1[#All],6,0)</f>
        <v>#N/A</v>
      </c>
      <c r="B157"/>
      <c r="C157"/>
      <c r="D157"/>
      <c r="E157"/>
      <c r="F157" s="2"/>
      <c r="G157" s="100"/>
      <c r="H157" s="100"/>
    </row>
    <row r="158" spans="1:8" ht="16" customHeight="1" x14ac:dyDescent="0.25">
      <c r="A158" s="113" t="e">
        <f>VLOOKUP(B158,Table1[#All],6,0)</f>
        <v>#N/A</v>
      </c>
      <c r="B158"/>
      <c r="C158"/>
      <c r="D158"/>
      <c r="E158"/>
      <c r="F158" s="2"/>
      <c r="G158" s="100"/>
      <c r="H158" s="100"/>
    </row>
    <row r="159" spans="1:8" ht="16" customHeight="1" x14ac:dyDescent="0.25">
      <c r="A159" s="113" t="e">
        <f>VLOOKUP(B159,Table1[#All],6,0)</f>
        <v>#N/A</v>
      </c>
      <c r="B159"/>
      <c r="C159"/>
      <c r="D159"/>
      <c r="E159"/>
      <c r="F159" s="2"/>
      <c r="G159" s="100"/>
      <c r="H159" s="100"/>
    </row>
    <row r="160" spans="1:8" ht="16" customHeight="1" x14ac:dyDescent="0.25">
      <c r="A160" s="113" t="e">
        <f>VLOOKUP(B160,Table1[#All],6,0)</f>
        <v>#N/A</v>
      </c>
      <c r="B160"/>
      <c r="C160"/>
      <c r="D160"/>
      <c r="E160"/>
      <c r="F160" s="2"/>
      <c r="G160" s="100"/>
      <c r="H160" s="100"/>
    </row>
    <row r="161" spans="1:8" ht="16" customHeight="1" x14ac:dyDescent="0.25">
      <c r="A161" s="113" t="e">
        <f>VLOOKUP(B161,Table1[#All],6,0)</f>
        <v>#N/A</v>
      </c>
      <c r="B161"/>
      <c r="C161"/>
      <c r="D161"/>
      <c r="E161"/>
      <c r="F161" s="2"/>
      <c r="G161" s="100"/>
      <c r="H161" s="100"/>
    </row>
    <row r="162" spans="1:8" ht="16" customHeight="1" x14ac:dyDescent="0.25">
      <c r="A162" s="113" t="e">
        <f>VLOOKUP(B162,Table1[#All],6,0)</f>
        <v>#N/A</v>
      </c>
      <c r="B162"/>
      <c r="C162"/>
      <c r="D162"/>
      <c r="E162"/>
      <c r="F162" s="2"/>
      <c r="G162" s="100"/>
      <c r="H162" s="100"/>
    </row>
    <row r="163" spans="1:8" ht="16" customHeight="1" x14ac:dyDescent="0.25">
      <c r="A163" s="113" t="e">
        <f>VLOOKUP(B163,Table1[#All],6,0)</f>
        <v>#N/A</v>
      </c>
      <c r="B163"/>
      <c r="C163"/>
      <c r="D163"/>
      <c r="E163"/>
      <c r="F163" s="2"/>
      <c r="G163" s="100"/>
      <c r="H163" s="100"/>
    </row>
    <row r="164" spans="1:8" ht="16" customHeight="1" x14ac:dyDescent="0.25">
      <c r="A164" s="113" t="e">
        <f>VLOOKUP(B164,Table1[#All],6,0)</f>
        <v>#N/A</v>
      </c>
      <c r="B164"/>
      <c r="C164"/>
      <c r="D164"/>
      <c r="E164"/>
      <c r="F164" s="2"/>
      <c r="G164" s="100"/>
      <c r="H164" s="100"/>
    </row>
    <row r="165" spans="1:8" ht="16" customHeight="1" x14ac:dyDescent="0.25">
      <c r="A165" s="113" t="e">
        <f>VLOOKUP(B165,Table1[#All],6,0)</f>
        <v>#N/A</v>
      </c>
      <c r="B165"/>
      <c r="C165"/>
      <c r="D165"/>
      <c r="E165"/>
      <c r="F165" s="2"/>
      <c r="G165" s="100"/>
      <c r="H165" s="100"/>
    </row>
    <row r="166" spans="1:8" ht="16" customHeight="1" x14ac:dyDescent="0.25">
      <c r="A166" s="113" t="e">
        <f>VLOOKUP(B166,Table1[#All],6,0)</f>
        <v>#N/A</v>
      </c>
      <c r="B166"/>
      <c r="C166"/>
      <c r="D166"/>
      <c r="E166"/>
      <c r="F166" s="2"/>
      <c r="G166" s="100"/>
      <c r="H166" s="100"/>
    </row>
    <row r="167" spans="1:8" ht="16" customHeight="1" x14ac:dyDescent="0.25">
      <c r="A167" s="113" t="e">
        <f>VLOOKUP(B167,Table1[#All],6,0)</f>
        <v>#N/A</v>
      </c>
      <c r="B167"/>
      <c r="C167"/>
      <c r="D167"/>
      <c r="E167"/>
      <c r="F167" s="2"/>
      <c r="G167" s="100"/>
      <c r="H167" s="100"/>
    </row>
    <row r="168" spans="1:8" ht="16" customHeight="1" x14ac:dyDescent="0.25">
      <c r="A168" s="113" t="e">
        <f>VLOOKUP(B168,Table1[#All],6,0)</f>
        <v>#N/A</v>
      </c>
      <c r="B168"/>
      <c r="C168"/>
      <c r="D168"/>
      <c r="E168"/>
      <c r="F168" s="2"/>
      <c r="G168" s="100"/>
      <c r="H168" s="100"/>
    </row>
    <row r="169" spans="1:8" ht="16" customHeight="1" x14ac:dyDescent="0.25">
      <c r="A169" s="113" t="e">
        <f>VLOOKUP(B169,Table1[#All],6,0)</f>
        <v>#N/A</v>
      </c>
      <c r="B169"/>
      <c r="C169"/>
      <c r="D169"/>
      <c r="E169"/>
      <c r="F169" s="2"/>
      <c r="G169" s="100"/>
      <c r="H169" s="100"/>
    </row>
    <row r="170" spans="1:8" ht="16" customHeight="1" x14ac:dyDescent="0.25">
      <c r="A170" s="113" t="e">
        <f>VLOOKUP(B170,Table1[#All],6,0)</f>
        <v>#N/A</v>
      </c>
      <c r="B170"/>
      <c r="C170"/>
      <c r="D170"/>
      <c r="E170"/>
      <c r="F170" s="2"/>
      <c r="G170" s="100"/>
      <c r="H170" s="100"/>
    </row>
    <row r="171" spans="1:8" ht="16" customHeight="1" x14ac:dyDescent="0.25">
      <c r="A171" s="113" t="e">
        <f>VLOOKUP(B171,Table1[#All],6,0)</f>
        <v>#N/A</v>
      </c>
      <c r="B171"/>
      <c r="C171"/>
      <c r="D171"/>
      <c r="E171"/>
      <c r="F171" s="2"/>
      <c r="G171" s="100"/>
      <c r="H171" s="100"/>
    </row>
    <row r="172" spans="1:8" ht="16" customHeight="1" x14ac:dyDescent="0.25">
      <c r="A172" s="113" t="e">
        <f>VLOOKUP(B172,Table1[#All],6,0)</f>
        <v>#N/A</v>
      </c>
      <c r="B172"/>
      <c r="C172"/>
      <c r="D172"/>
      <c r="E172"/>
      <c r="F172" s="2"/>
      <c r="G172" s="100"/>
      <c r="H172" s="100"/>
    </row>
    <row r="173" spans="1:8" ht="16" customHeight="1" x14ac:dyDescent="0.25">
      <c r="A173" s="113" t="e">
        <f>VLOOKUP(B173,Table1[#All],6,0)</f>
        <v>#N/A</v>
      </c>
      <c r="B173"/>
      <c r="C173"/>
      <c r="D173"/>
      <c r="E173"/>
      <c r="F173" s="2"/>
      <c r="G173" s="100"/>
      <c r="H173" s="100"/>
    </row>
    <row r="174" spans="1:8" ht="16" customHeight="1" x14ac:dyDescent="0.25">
      <c r="A174" s="113" t="e">
        <f>VLOOKUP(B174,Table1[#All],6,0)</f>
        <v>#N/A</v>
      </c>
      <c r="B174"/>
      <c r="C174"/>
      <c r="D174"/>
      <c r="E174"/>
      <c r="F174" s="2"/>
      <c r="G174" s="100"/>
      <c r="H174" s="100"/>
    </row>
    <row r="175" spans="1:8" ht="16" customHeight="1" x14ac:dyDescent="0.25">
      <c r="A175" s="113" t="e">
        <f>VLOOKUP(B175,Table1[#All],6,0)</f>
        <v>#N/A</v>
      </c>
      <c r="B175"/>
      <c r="C175"/>
      <c r="D175"/>
      <c r="E175"/>
      <c r="F175" s="2"/>
      <c r="G175" s="100"/>
      <c r="H175" s="100"/>
    </row>
    <row r="176" spans="1:8" ht="16" customHeight="1" x14ac:dyDescent="0.25">
      <c r="A176" s="113" t="e">
        <f>VLOOKUP(B176,Table1[#All],6,0)</f>
        <v>#N/A</v>
      </c>
      <c r="B176"/>
      <c r="C176"/>
      <c r="D176"/>
      <c r="E176"/>
      <c r="F176" s="2"/>
      <c r="G176" s="100"/>
      <c r="H176" s="100"/>
    </row>
    <row r="177" spans="1:8" ht="16" customHeight="1" x14ac:dyDescent="0.25">
      <c r="A177" s="113" t="e">
        <f>VLOOKUP(B177,Table1[#All],6,0)</f>
        <v>#N/A</v>
      </c>
      <c r="B177"/>
      <c r="C177"/>
      <c r="D177"/>
      <c r="E177"/>
      <c r="F177" s="2"/>
      <c r="G177" s="100"/>
      <c r="H177" s="100"/>
    </row>
    <row r="178" spans="1:8" ht="16" customHeight="1" x14ac:dyDescent="0.25">
      <c r="A178" s="113" t="e">
        <f>VLOOKUP(B178,Table1[#All],6,0)</f>
        <v>#N/A</v>
      </c>
      <c r="B178"/>
      <c r="C178"/>
      <c r="D178"/>
      <c r="E178"/>
      <c r="F178" s="2"/>
      <c r="G178" s="100"/>
      <c r="H178" s="100"/>
    </row>
    <row r="179" spans="1:8" ht="16" customHeight="1" x14ac:dyDescent="0.25">
      <c r="A179" s="113" t="e">
        <f>VLOOKUP(B179,Table1[#All],6,0)</f>
        <v>#N/A</v>
      </c>
      <c r="B179"/>
      <c r="C179"/>
      <c r="D179"/>
      <c r="E179"/>
      <c r="F179" s="2"/>
      <c r="G179" s="100"/>
      <c r="H179" s="100"/>
    </row>
    <row r="180" spans="1:8" ht="16" customHeight="1" x14ac:dyDescent="0.25">
      <c r="A180" s="113" t="e">
        <f>VLOOKUP(B180,Table1[#All],6,0)</f>
        <v>#N/A</v>
      </c>
      <c r="B180"/>
      <c r="C180"/>
      <c r="D180"/>
      <c r="E180"/>
      <c r="F180" s="2"/>
      <c r="G180" s="100"/>
      <c r="H180" s="100"/>
    </row>
    <row r="181" spans="1:8" ht="16" customHeight="1" x14ac:dyDescent="0.25">
      <c r="A181" s="113" t="e">
        <f>VLOOKUP(B181,Table1[#All],6,0)</f>
        <v>#N/A</v>
      </c>
      <c r="B181"/>
      <c r="C181"/>
      <c r="D181"/>
      <c r="E181"/>
      <c r="F181" s="2"/>
      <c r="G181" s="100"/>
      <c r="H181" s="100"/>
    </row>
    <row r="182" spans="1:8" ht="16" customHeight="1" x14ac:dyDescent="0.25">
      <c r="A182" s="113" t="e">
        <f>VLOOKUP(B182,Table1[#All],6,0)</f>
        <v>#N/A</v>
      </c>
      <c r="B182"/>
      <c r="C182"/>
      <c r="D182"/>
      <c r="E182"/>
      <c r="F182" s="2"/>
      <c r="G182" s="100"/>
      <c r="H182" s="100"/>
    </row>
    <row r="183" spans="1:8" ht="16" customHeight="1" x14ac:dyDescent="0.25">
      <c r="A183" s="113" t="e">
        <f>VLOOKUP(B183,Table1[#All],6,0)</f>
        <v>#N/A</v>
      </c>
      <c r="B183"/>
      <c r="C183"/>
      <c r="D183"/>
      <c r="E183"/>
      <c r="F183" s="2"/>
      <c r="G183" s="100"/>
      <c r="H183" s="100"/>
    </row>
    <row r="184" spans="1:8" ht="16" customHeight="1" x14ac:dyDescent="0.25">
      <c r="A184" s="113" t="e">
        <f>VLOOKUP(B184,Table1[#All],6,0)</f>
        <v>#N/A</v>
      </c>
      <c r="B184"/>
      <c r="C184"/>
      <c r="D184"/>
      <c r="E184"/>
      <c r="F184" s="2"/>
      <c r="G184" s="100"/>
      <c r="H184" s="100"/>
    </row>
    <row r="185" spans="1:8" ht="16" customHeight="1" x14ac:dyDescent="0.25">
      <c r="A185" s="113" t="e">
        <f>VLOOKUP(B185,Table1[#All],6,0)</f>
        <v>#N/A</v>
      </c>
      <c r="B185"/>
      <c r="C185"/>
      <c r="D185"/>
      <c r="E185"/>
      <c r="F185" s="2"/>
      <c r="G185" s="100"/>
      <c r="H185" s="100"/>
    </row>
    <row r="186" spans="1:8" ht="16" customHeight="1" x14ac:dyDescent="0.25">
      <c r="A186" s="113" t="e">
        <f>VLOOKUP(B186,Table1[#All],6,0)</f>
        <v>#N/A</v>
      </c>
      <c r="B186"/>
      <c r="C186"/>
      <c r="D186"/>
      <c r="E186"/>
      <c r="F186" s="2"/>
      <c r="G186" s="100"/>
      <c r="H186" s="100"/>
    </row>
    <row r="187" spans="1:8" ht="16" customHeight="1" x14ac:dyDescent="0.25">
      <c r="A187" s="113" t="e">
        <f>VLOOKUP(B187,Table1[#All],6,0)</f>
        <v>#N/A</v>
      </c>
      <c r="B187"/>
      <c r="C187"/>
      <c r="D187"/>
      <c r="E187"/>
      <c r="F187" s="2"/>
      <c r="G187" s="100"/>
      <c r="H187" s="100"/>
    </row>
    <row r="188" spans="1:8" ht="16" customHeight="1" x14ac:dyDescent="0.25">
      <c r="A188" s="113" t="e">
        <f>VLOOKUP(B188,Table1[#All],6,0)</f>
        <v>#N/A</v>
      </c>
      <c r="B188"/>
      <c r="C188"/>
      <c r="D188"/>
      <c r="E188"/>
      <c r="F188" s="2"/>
      <c r="G188" s="100"/>
      <c r="H188" s="100"/>
    </row>
    <row r="189" spans="1:8" ht="16" customHeight="1" x14ac:dyDescent="0.25">
      <c r="A189" s="113" t="e">
        <f>VLOOKUP(B189,Table1[#All],6,0)</f>
        <v>#N/A</v>
      </c>
      <c r="B189"/>
      <c r="C189"/>
      <c r="D189"/>
      <c r="E189"/>
      <c r="F189" s="2"/>
      <c r="G189" s="100"/>
      <c r="H189" s="100"/>
    </row>
    <row r="190" spans="1:8" ht="16" customHeight="1" x14ac:dyDescent="0.25">
      <c r="A190" s="113" t="e">
        <f>VLOOKUP(B190,Table1[#All],6,0)</f>
        <v>#N/A</v>
      </c>
      <c r="B190"/>
      <c r="C190"/>
      <c r="D190"/>
      <c r="E190"/>
      <c r="F190" s="2"/>
      <c r="G190" s="100"/>
      <c r="H190" s="100"/>
    </row>
    <row r="191" spans="1:8" ht="16" customHeight="1" x14ac:dyDescent="0.25">
      <c r="A191" s="113" t="e">
        <f>VLOOKUP(B191,Table1[#All],6,0)</f>
        <v>#N/A</v>
      </c>
      <c r="B191"/>
      <c r="C191"/>
      <c r="D191"/>
      <c r="E191"/>
      <c r="F191" s="2"/>
      <c r="G191" s="100"/>
      <c r="H191" s="100"/>
    </row>
    <row r="192" spans="1:8" ht="16" customHeight="1" x14ac:dyDescent="0.25">
      <c r="A192" s="113" t="e">
        <f>VLOOKUP(B192,Table1[#All],6,0)</f>
        <v>#N/A</v>
      </c>
      <c r="B192"/>
      <c r="C192"/>
      <c r="D192"/>
      <c r="E192"/>
      <c r="F192" s="2"/>
      <c r="G192" s="100"/>
      <c r="H192" s="100"/>
    </row>
    <row r="193" spans="1:8" ht="16" customHeight="1" x14ac:dyDescent="0.25">
      <c r="A193" s="113" t="e">
        <f>VLOOKUP(B193,Table1[#All],6,0)</f>
        <v>#N/A</v>
      </c>
      <c r="B193"/>
      <c r="C193"/>
      <c r="D193"/>
      <c r="E193"/>
      <c r="F193" s="2"/>
      <c r="G193" s="100"/>
      <c r="H193" s="100"/>
    </row>
    <row r="194" spans="1:8" ht="16" customHeight="1" x14ac:dyDescent="0.25">
      <c r="A194" s="113" t="e">
        <f>VLOOKUP(B194,Table1[#All],6,0)</f>
        <v>#N/A</v>
      </c>
      <c r="B194"/>
      <c r="C194"/>
      <c r="D194"/>
      <c r="E194"/>
      <c r="F194" s="2"/>
      <c r="G194" s="100"/>
      <c r="H194" s="100"/>
    </row>
    <row r="195" spans="1:8" ht="16" customHeight="1" x14ac:dyDescent="0.25">
      <c r="A195" s="113" t="e">
        <f>VLOOKUP(B195,Table1[#All],6,0)</f>
        <v>#N/A</v>
      </c>
      <c r="B195"/>
      <c r="C195"/>
      <c r="D195"/>
      <c r="E195"/>
      <c r="F195" s="2"/>
      <c r="G195" s="100"/>
      <c r="H195" s="100"/>
    </row>
    <row r="196" spans="1:8" ht="16" customHeight="1" x14ac:dyDescent="0.25">
      <c r="A196" s="113" t="e">
        <f>VLOOKUP(B196,Table1[#All],6,0)</f>
        <v>#N/A</v>
      </c>
      <c r="B196"/>
      <c r="C196"/>
      <c r="D196"/>
      <c r="E196"/>
      <c r="F196" s="2"/>
      <c r="G196" s="100"/>
      <c r="H196" s="100"/>
    </row>
    <row r="197" spans="1:8" ht="16" customHeight="1" x14ac:dyDescent="0.25">
      <c r="A197" s="113" t="e">
        <f>VLOOKUP(B197,Table1[#All],6,0)</f>
        <v>#N/A</v>
      </c>
      <c r="B197"/>
      <c r="C197"/>
      <c r="D197"/>
      <c r="E197"/>
      <c r="F197" s="2"/>
      <c r="G197" s="100"/>
      <c r="H197" s="100"/>
    </row>
    <row r="198" spans="1:8" ht="16" customHeight="1" x14ac:dyDescent="0.25">
      <c r="A198" s="113" t="e">
        <f>VLOOKUP(B198,Table1[#All],6,0)</f>
        <v>#N/A</v>
      </c>
      <c r="B198"/>
      <c r="C198"/>
      <c r="D198"/>
      <c r="E198"/>
      <c r="F198" s="2"/>
      <c r="G198" s="100"/>
      <c r="H198" s="100"/>
    </row>
    <row r="199" spans="1:8" ht="16" customHeight="1" x14ac:dyDescent="0.25">
      <c r="A199" s="113" t="e">
        <f>VLOOKUP(B199,Table1[#All],6,0)</f>
        <v>#N/A</v>
      </c>
      <c r="B199"/>
      <c r="C199"/>
      <c r="D199"/>
      <c r="E199"/>
      <c r="F199" s="2"/>
      <c r="G199" s="100"/>
      <c r="H199" s="100"/>
    </row>
    <row r="200" spans="1:8" ht="16" customHeight="1" x14ac:dyDescent="0.25">
      <c r="A200" s="113" t="e">
        <f>VLOOKUP(B200,Table1[#All],6,0)</f>
        <v>#N/A</v>
      </c>
      <c r="B200"/>
      <c r="C200"/>
      <c r="D200"/>
      <c r="E200"/>
      <c r="F200" s="2"/>
      <c r="G200" s="100"/>
      <c r="H200" s="100"/>
    </row>
    <row r="201" spans="1:8" ht="16" customHeight="1" x14ac:dyDescent="0.25">
      <c r="A201" s="113" t="e">
        <f>VLOOKUP(B201,Table1[#All],6,0)</f>
        <v>#N/A</v>
      </c>
      <c r="B201"/>
      <c r="C201"/>
      <c r="D201"/>
      <c r="E201"/>
      <c r="F201" s="2"/>
      <c r="G201" s="100"/>
      <c r="H201" s="100"/>
    </row>
    <row r="202" spans="1:8" ht="16" customHeight="1" x14ac:dyDescent="0.25">
      <c r="A202" s="113" t="e">
        <f>VLOOKUP(B202,Table1[#All],6,0)</f>
        <v>#N/A</v>
      </c>
      <c r="B202"/>
      <c r="C202"/>
      <c r="D202"/>
      <c r="E202"/>
      <c r="F202" s="2"/>
      <c r="G202" s="100"/>
      <c r="H202" s="100"/>
    </row>
    <row r="203" spans="1:8" ht="16" customHeight="1" x14ac:dyDescent="0.25">
      <c r="A203" s="113" t="e">
        <f>VLOOKUP(B203,Table1[#All],6,0)</f>
        <v>#N/A</v>
      </c>
      <c r="B203"/>
      <c r="C203"/>
      <c r="D203"/>
      <c r="E203"/>
      <c r="F203" s="2"/>
      <c r="G203" s="100"/>
      <c r="H203" s="100"/>
    </row>
    <row r="204" spans="1:8" ht="16" customHeight="1" x14ac:dyDescent="0.25">
      <c r="A204" s="113" t="e">
        <f>VLOOKUP(B204,Table1[#All],6,0)</f>
        <v>#N/A</v>
      </c>
      <c r="B204"/>
      <c r="C204"/>
      <c r="D204"/>
      <c r="E204"/>
      <c r="F204" s="2"/>
      <c r="G204" s="100"/>
      <c r="H204" s="100"/>
    </row>
    <row r="205" spans="1:8" ht="16" customHeight="1" x14ac:dyDescent="0.25">
      <c r="A205" s="113" t="e">
        <f>VLOOKUP(B205,Table1[#All],6,0)</f>
        <v>#N/A</v>
      </c>
      <c r="B205"/>
      <c r="C205"/>
      <c r="D205"/>
      <c r="E205"/>
      <c r="F205" s="2"/>
      <c r="G205" s="100"/>
      <c r="H205" s="100"/>
    </row>
    <row r="206" spans="1:8" ht="16" customHeight="1" x14ac:dyDescent="0.25">
      <c r="A206" s="113" t="e">
        <f>VLOOKUP(B206,Table1[#All],6,0)</f>
        <v>#N/A</v>
      </c>
      <c r="B206"/>
      <c r="C206"/>
      <c r="D206"/>
      <c r="E206"/>
      <c r="F206" s="2"/>
      <c r="G206" s="100"/>
      <c r="H206" s="100"/>
    </row>
    <row r="207" spans="1:8" ht="16" customHeight="1" x14ac:dyDescent="0.25">
      <c r="A207" s="113" t="e">
        <f>VLOOKUP(B207,Table1[#All],6,0)</f>
        <v>#N/A</v>
      </c>
      <c r="B207"/>
      <c r="C207"/>
      <c r="D207"/>
      <c r="E207"/>
      <c r="F207" s="2"/>
      <c r="G207" s="100"/>
      <c r="H207" s="100"/>
    </row>
    <row r="208" spans="1:8" ht="16" customHeight="1" x14ac:dyDescent="0.25">
      <c r="A208" s="113" t="e">
        <f>VLOOKUP(B208,Table1[#All],6,0)</f>
        <v>#N/A</v>
      </c>
      <c r="B208"/>
      <c r="C208"/>
      <c r="D208"/>
      <c r="E208"/>
      <c r="F208" s="2"/>
      <c r="G208" s="100"/>
      <c r="H208" s="100"/>
    </row>
    <row r="209" spans="1:8" ht="16" customHeight="1" x14ac:dyDescent="0.25">
      <c r="A209" s="113" t="e">
        <f>VLOOKUP(B209,Table1[#All],6,0)</f>
        <v>#N/A</v>
      </c>
      <c r="B209"/>
      <c r="C209"/>
      <c r="D209"/>
      <c r="E209"/>
      <c r="F209" s="2"/>
      <c r="G209" s="100"/>
      <c r="H209" s="100"/>
    </row>
    <row r="210" spans="1:8" ht="16" customHeight="1" x14ac:dyDescent="0.25">
      <c r="A210" s="113" t="e">
        <f>VLOOKUP(B210,Table1[#All],6,0)</f>
        <v>#N/A</v>
      </c>
      <c r="B210"/>
      <c r="C210"/>
      <c r="D210"/>
      <c r="E210"/>
      <c r="F210" s="2"/>
      <c r="G210" s="100"/>
      <c r="H210" s="100"/>
    </row>
    <row r="211" spans="1:8" ht="16" customHeight="1" x14ac:dyDescent="0.25">
      <c r="A211" s="113" t="e">
        <f>VLOOKUP(B211,Table1[#All],6,0)</f>
        <v>#N/A</v>
      </c>
      <c r="B211"/>
      <c r="C211"/>
      <c r="D211"/>
      <c r="E211"/>
      <c r="F211" s="2"/>
      <c r="G211" s="100"/>
      <c r="H211" s="100"/>
    </row>
    <row r="212" spans="1:8" ht="16" customHeight="1" x14ac:dyDescent="0.25">
      <c r="A212" s="113" t="e">
        <f>VLOOKUP(B212,Table1[#All],6,0)</f>
        <v>#N/A</v>
      </c>
      <c r="B212"/>
      <c r="C212"/>
      <c r="D212"/>
      <c r="E212"/>
      <c r="F212" s="2"/>
      <c r="G212" s="100"/>
      <c r="H212" s="100"/>
    </row>
    <row r="213" spans="1:8" ht="16" customHeight="1" x14ac:dyDescent="0.25">
      <c r="A213" s="113" t="e">
        <f>VLOOKUP(B213,Table1[#All],6,0)</f>
        <v>#N/A</v>
      </c>
      <c r="B213"/>
      <c r="C213"/>
      <c r="D213"/>
      <c r="E213"/>
      <c r="F213" s="2"/>
      <c r="G213" s="100"/>
      <c r="H213" s="100"/>
    </row>
    <row r="214" spans="1:8" ht="16" customHeight="1" x14ac:dyDescent="0.25">
      <c r="A214" s="113" t="e">
        <f>VLOOKUP(B214,Table1[#All],6,0)</f>
        <v>#N/A</v>
      </c>
      <c r="B214"/>
      <c r="C214"/>
      <c r="D214"/>
      <c r="E214"/>
      <c r="F214" s="2"/>
      <c r="G214" s="100"/>
      <c r="H214" s="100"/>
    </row>
    <row r="215" spans="1:8" ht="16" customHeight="1" x14ac:dyDescent="0.25">
      <c r="A215" s="113" t="e">
        <f>VLOOKUP(B215,Table1[#All],6,0)</f>
        <v>#N/A</v>
      </c>
      <c r="B215"/>
      <c r="C215"/>
      <c r="D215"/>
      <c r="E215"/>
      <c r="F215" s="2"/>
      <c r="G215" s="100"/>
      <c r="H215" s="100"/>
    </row>
    <row r="216" spans="1:8" ht="16" customHeight="1" x14ac:dyDescent="0.25">
      <c r="A216" s="113" t="e">
        <f>VLOOKUP(B216,Table1[#All],6,0)</f>
        <v>#N/A</v>
      </c>
      <c r="B216"/>
      <c r="C216"/>
      <c r="D216"/>
      <c r="E216"/>
      <c r="F216" s="2"/>
      <c r="G216" s="100"/>
      <c r="H216" s="100"/>
    </row>
    <row r="217" spans="1:8" ht="16" customHeight="1" x14ac:dyDescent="0.25">
      <c r="A217" s="113" t="e">
        <f>VLOOKUP(B217,Table1[#All],6,0)</f>
        <v>#N/A</v>
      </c>
      <c r="B217"/>
      <c r="C217"/>
      <c r="D217"/>
      <c r="E217"/>
      <c r="F217" s="2"/>
      <c r="G217" s="100"/>
      <c r="H217" s="100"/>
    </row>
    <row r="218" spans="1:8" ht="16" customHeight="1" x14ac:dyDescent="0.25">
      <c r="A218" s="113" t="e">
        <f>VLOOKUP(B218,Table1[#All],6,0)</f>
        <v>#N/A</v>
      </c>
      <c r="B218"/>
      <c r="C218"/>
      <c r="D218"/>
      <c r="E218"/>
      <c r="F218" s="2"/>
      <c r="G218" s="100"/>
      <c r="H218" s="100"/>
    </row>
    <row r="219" spans="1:8" ht="16" customHeight="1" x14ac:dyDescent="0.25">
      <c r="A219" s="113" t="e">
        <f>VLOOKUP(B219,Table1[#All],6,0)</f>
        <v>#N/A</v>
      </c>
      <c r="B219"/>
      <c r="C219"/>
      <c r="D219"/>
      <c r="E219"/>
      <c r="F219" s="2"/>
      <c r="G219" s="100"/>
      <c r="H219" s="100"/>
    </row>
    <row r="220" spans="1:8" ht="16" customHeight="1" x14ac:dyDescent="0.25">
      <c r="A220" s="113" t="e">
        <f>VLOOKUP(B220,Table1[#All],6,0)</f>
        <v>#N/A</v>
      </c>
      <c r="B220"/>
      <c r="C220"/>
      <c r="D220"/>
      <c r="E220"/>
      <c r="F220" s="2"/>
      <c r="G220" s="100"/>
      <c r="H220" s="100"/>
    </row>
    <row r="221" spans="1:8" ht="16" customHeight="1" x14ac:dyDescent="0.25">
      <c r="A221" s="113" t="e">
        <f>VLOOKUP(B221,Table1[#All],6,0)</f>
        <v>#N/A</v>
      </c>
      <c r="B221"/>
      <c r="C221"/>
      <c r="D221"/>
      <c r="E221"/>
      <c r="F221" s="2"/>
      <c r="G221" s="100"/>
      <c r="H221" s="100"/>
    </row>
    <row r="222" spans="1:8" ht="16" customHeight="1" x14ac:dyDescent="0.25">
      <c r="A222" s="113" t="e">
        <f>VLOOKUP(B222,Table1[#All],6,0)</f>
        <v>#N/A</v>
      </c>
      <c r="B222"/>
      <c r="C222"/>
      <c r="D222"/>
      <c r="E222"/>
      <c r="F222" s="2"/>
      <c r="G222" s="100"/>
      <c r="H222" s="100"/>
    </row>
    <row r="223" spans="1:8" ht="16" customHeight="1" x14ac:dyDescent="0.25">
      <c r="A223" s="113" t="e">
        <f>VLOOKUP(B223,Table1[#All],6,0)</f>
        <v>#N/A</v>
      </c>
      <c r="B223"/>
      <c r="C223"/>
      <c r="D223"/>
      <c r="E223"/>
      <c r="F223" s="2"/>
      <c r="G223" s="100"/>
      <c r="H223" s="100"/>
    </row>
    <row r="224" spans="1:8" ht="16" customHeight="1" x14ac:dyDescent="0.25">
      <c r="A224" s="113" t="e">
        <f>VLOOKUP(B224,Table1[#All],6,0)</f>
        <v>#N/A</v>
      </c>
      <c r="B224"/>
      <c r="C224"/>
      <c r="D224"/>
      <c r="E224"/>
      <c r="F224" s="2"/>
      <c r="G224" s="100"/>
      <c r="H224" s="100"/>
    </row>
    <row r="225" spans="1:8" ht="16" customHeight="1" x14ac:dyDescent="0.25">
      <c r="A225" s="113" t="e">
        <f>VLOOKUP(B225,Table1[#All],6,0)</f>
        <v>#N/A</v>
      </c>
      <c r="B225"/>
      <c r="C225"/>
      <c r="D225"/>
      <c r="E225"/>
      <c r="F225" s="2"/>
      <c r="G225" s="100"/>
      <c r="H225" s="100"/>
    </row>
    <row r="226" spans="1:8" ht="16" customHeight="1" x14ac:dyDescent="0.25">
      <c r="A226" s="113" t="e">
        <f>VLOOKUP(B226,Table1[#All],6,0)</f>
        <v>#N/A</v>
      </c>
      <c r="B226"/>
      <c r="C226"/>
      <c r="D226"/>
      <c r="E226"/>
      <c r="F226" s="2"/>
      <c r="G226" s="100"/>
      <c r="H226" s="100"/>
    </row>
    <row r="227" spans="1:8" ht="16" customHeight="1" x14ac:dyDescent="0.25">
      <c r="A227" s="113" t="e">
        <f>VLOOKUP(B227,Table1[#All],6,0)</f>
        <v>#N/A</v>
      </c>
      <c r="B227"/>
      <c r="C227"/>
      <c r="D227"/>
      <c r="E227"/>
      <c r="F227" s="2"/>
      <c r="G227" s="100"/>
      <c r="H227" s="100"/>
    </row>
    <row r="228" spans="1:8" ht="16" customHeight="1" x14ac:dyDescent="0.25">
      <c r="A228" s="113" t="e">
        <f>VLOOKUP(B228,Table1[#All],6,0)</f>
        <v>#N/A</v>
      </c>
      <c r="B228"/>
      <c r="C228"/>
      <c r="D228"/>
      <c r="E228"/>
      <c r="F228" s="2"/>
      <c r="G228" s="100"/>
      <c r="H228" s="100"/>
    </row>
    <row r="229" spans="1:8" ht="16" customHeight="1" x14ac:dyDescent="0.25">
      <c r="A229" s="113" t="e">
        <f>VLOOKUP(B229,Table1[#All],6,0)</f>
        <v>#N/A</v>
      </c>
      <c r="B229"/>
      <c r="C229"/>
      <c r="D229"/>
      <c r="E229"/>
      <c r="F229" s="2"/>
      <c r="G229" s="100"/>
      <c r="H229" s="100"/>
    </row>
    <row r="230" spans="1:8" ht="16" customHeight="1" x14ac:dyDescent="0.25">
      <c r="A230" s="113" t="e">
        <f>VLOOKUP(B230,Table1[#All],6,0)</f>
        <v>#N/A</v>
      </c>
      <c r="B230"/>
      <c r="C230"/>
      <c r="D230"/>
      <c r="E230"/>
      <c r="F230" s="2"/>
      <c r="G230" s="100"/>
      <c r="H230" s="100"/>
    </row>
    <row r="231" spans="1:8" ht="16" customHeight="1" x14ac:dyDescent="0.25">
      <c r="A231" s="113" t="e">
        <f>VLOOKUP(B231,Table1[#All],6,0)</f>
        <v>#N/A</v>
      </c>
      <c r="B231"/>
      <c r="C231"/>
      <c r="D231"/>
      <c r="E231"/>
      <c r="F231" s="2"/>
      <c r="G231" s="100"/>
      <c r="H231" s="100"/>
    </row>
    <row r="232" spans="1:8" ht="16" customHeight="1" x14ac:dyDescent="0.25">
      <c r="A232" s="113" t="e">
        <f>VLOOKUP(B232,Table1[#All],6,0)</f>
        <v>#N/A</v>
      </c>
      <c r="B232"/>
      <c r="C232"/>
      <c r="D232"/>
      <c r="E232"/>
      <c r="F232" s="2"/>
      <c r="G232" s="100"/>
      <c r="H232" s="100"/>
    </row>
    <row r="233" spans="1:8" ht="16" customHeight="1" x14ac:dyDescent="0.25">
      <c r="A233" s="113" t="e">
        <f>VLOOKUP(B233,Table1[#All],6,0)</f>
        <v>#N/A</v>
      </c>
      <c r="B233"/>
      <c r="C233"/>
      <c r="D233"/>
      <c r="E233"/>
      <c r="F233" s="2"/>
      <c r="G233" s="100"/>
      <c r="H233" s="100"/>
    </row>
    <row r="234" spans="1:8" ht="16" customHeight="1" x14ac:dyDescent="0.25">
      <c r="A234" s="113" t="e">
        <f>VLOOKUP(B234,Table1[#All],6,0)</f>
        <v>#N/A</v>
      </c>
      <c r="B234"/>
      <c r="C234"/>
      <c r="D234"/>
      <c r="E234"/>
      <c r="F234" s="2"/>
      <c r="G234" s="100"/>
      <c r="H234" s="100"/>
    </row>
    <row r="235" spans="1:8" ht="16" customHeight="1" x14ac:dyDescent="0.25">
      <c r="A235" s="113" t="e">
        <f>VLOOKUP(B235,Table1[#All],6,0)</f>
        <v>#N/A</v>
      </c>
      <c r="B235"/>
      <c r="C235"/>
      <c r="D235"/>
      <c r="E235"/>
      <c r="F235" s="2"/>
      <c r="G235" s="100"/>
      <c r="H235" s="100"/>
    </row>
    <row r="236" spans="1:8" ht="16" customHeight="1" x14ac:dyDescent="0.25">
      <c r="A236" s="113" t="e">
        <f>VLOOKUP(B236,Table1[#All],6,0)</f>
        <v>#N/A</v>
      </c>
      <c r="B236"/>
      <c r="C236"/>
      <c r="D236"/>
      <c r="E236"/>
      <c r="F236" s="2"/>
      <c r="G236" s="100"/>
      <c r="H236" s="100"/>
    </row>
    <row r="237" spans="1:8" ht="16" customHeight="1" x14ac:dyDescent="0.25">
      <c r="A237" s="113" t="e">
        <f>VLOOKUP(B237,Table1[#All],6,0)</f>
        <v>#N/A</v>
      </c>
      <c r="B237"/>
      <c r="C237"/>
      <c r="D237"/>
      <c r="E237"/>
      <c r="F237" s="2"/>
      <c r="G237" s="100"/>
      <c r="H237" s="100"/>
    </row>
    <row r="238" spans="1:8" ht="16" customHeight="1" x14ac:dyDescent="0.25">
      <c r="A238" s="113" t="e">
        <f>VLOOKUP(B238,Table1[#All],6,0)</f>
        <v>#N/A</v>
      </c>
      <c r="B238"/>
      <c r="C238"/>
      <c r="D238"/>
      <c r="E238"/>
      <c r="F238" s="2"/>
      <c r="G238" s="100"/>
      <c r="H238" s="100"/>
    </row>
    <row r="239" spans="1:8" ht="16" customHeight="1" x14ac:dyDescent="0.25">
      <c r="A239" s="113" t="e">
        <f>VLOOKUP(B239,Table1[#All],6,0)</f>
        <v>#N/A</v>
      </c>
      <c r="B239"/>
      <c r="C239"/>
      <c r="D239"/>
      <c r="E239"/>
      <c r="F239" s="2"/>
      <c r="G239" s="100"/>
      <c r="H239" s="100"/>
    </row>
    <row r="240" spans="1:8" ht="16" customHeight="1" x14ac:dyDescent="0.25">
      <c r="A240" s="113" t="e">
        <f>VLOOKUP(B240,Table1[#All],6,0)</f>
        <v>#N/A</v>
      </c>
      <c r="B240"/>
      <c r="C240"/>
      <c r="D240"/>
      <c r="E240"/>
      <c r="F240" s="2"/>
      <c r="G240" s="100"/>
      <c r="H240" s="100"/>
    </row>
    <row r="241" spans="1:8" ht="16" customHeight="1" x14ac:dyDescent="0.25">
      <c r="A241" s="113" t="e">
        <f>VLOOKUP(B241,Table1[#All],6,0)</f>
        <v>#N/A</v>
      </c>
      <c r="B241"/>
      <c r="C241"/>
      <c r="D241"/>
      <c r="E241"/>
      <c r="F241" s="2"/>
      <c r="G241" s="100"/>
      <c r="H241" s="100"/>
    </row>
    <row r="242" spans="1:8" ht="16" customHeight="1" x14ac:dyDescent="0.25">
      <c r="A242" s="113" t="e">
        <f>VLOOKUP(B242,Table1[#All],6,0)</f>
        <v>#N/A</v>
      </c>
      <c r="B242"/>
      <c r="C242"/>
      <c r="D242"/>
      <c r="E242"/>
      <c r="F242" s="2"/>
      <c r="G242" s="100"/>
      <c r="H242" s="100"/>
    </row>
    <row r="243" spans="1:8" ht="16" customHeight="1" x14ac:dyDescent="0.25">
      <c r="A243" s="113" t="e">
        <f>VLOOKUP(B243,Table1[#All],6,0)</f>
        <v>#N/A</v>
      </c>
      <c r="B243"/>
      <c r="C243"/>
      <c r="D243"/>
      <c r="E243"/>
      <c r="F243" s="2"/>
      <c r="G243" s="100"/>
      <c r="H243" s="100"/>
    </row>
    <row r="244" spans="1:8" ht="16" customHeight="1" x14ac:dyDescent="0.25">
      <c r="A244" s="113" t="e">
        <f>VLOOKUP(B244,Table1[#All],6,0)</f>
        <v>#N/A</v>
      </c>
      <c r="B244"/>
      <c r="C244"/>
      <c r="D244"/>
      <c r="E244"/>
      <c r="F244" s="2"/>
      <c r="G244" s="100"/>
      <c r="H244" s="100"/>
    </row>
    <row r="245" spans="1:8" ht="16" customHeight="1" x14ac:dyDescent="0.25">
      <c r="A245" s="113" t="e">
        <f>VLOOKUP(B245,Table1[#All],6,0)</f>
        <v>#N/A</v>
      </c>
      <c r="B245"/>
      <c r="C245"/>
      <c r="D245"/>
      <c r="E245"/>
      <c r="F245" s="2"/>
      <c r="G245" s="100"/>
      <c r="H245" s="100"/>
    </row>
    <row r="246" spans="1:8" ht="16" customHeight="1" x14ac:dyDescent="0.25">
      <c r="A246" s="113" t="e">
        <f>VLOOKUP(B246,Table1[#All],6,0)</f>
        <v>#N/A</v>
      </c>
      <c r="B246"/>
      <c r="C246"/>
      <c r="D246"/>
      <c r="E246"/>
      <c r="F246" s="2"/>
      <c r="G246" s="100"/>
      <c r="H246" s="100"/>
    </row>
    <row r="247" spans="1:8" ht="16" customHeight="1" x14ac:dyDescent="0.25">
      <c r="A247" s="113" t="e">
        <f>VLOOKUP(B247,Table1[#All],6,0)</f>
        <v>#N/A</v>
      </c>
      <c r="B247"/>
      <c r="C247"/>
      <c r="D247"/>
      <c r="E247"/>
      <c r="F247" s="2"/>
      <c r="G247" s="100"/>
      <c r="H247" s="100"/>
    </row>
    <row r="248" spans="1:8" ht="16" customHeight="1" x14ac:dyDescent="0.25">
      <c r="A248" s="113" t="e">
        <f>VLOOKUP(B248,Table1[#All],6,0)</f>
        <v>#N/A</v>
      </c>
      <c r="B248"/>
      <c r="C248"/>
      <c r="D248"/>
      <c r="E248"/>
      <c r="F248" s="2"/>
      <c r="G248" s="100"/>
      <c r="H248" s="100"/>
    </row>
    <row r="249" spans="1:8" ht="16" customHeight="1" x14ac:dyDescent="0.25">
      <c r="A249" s="113" t="e">
        <f>VLOOKUP(B249,Table1[#All],6,0)</f>
        <v>#N/A</v>
      </c>
      <c r="B249"/>
      <c r="C249"/>
      <c r="D249"/>
      <c r="E249"/>
      <c r="F249" s="2"/>
      <c r="G249" s="100"/>
      <c r="H249" s="100"/>
    </row>
    <row r="250" spans="1:8" ht="16" customHeight="1" x14ac:dyDescent="0.25">
      <c r="A250" s="113" t="e">
        <f>VLOOKUP(B250,Table1[#All],6,0)</f>
        <v>#N/A</v>
      </c>
      <c r="B250"/>
      <c r="C250"/>
      <c r="D250"/>
      <c r="E250"/>
      <c r="F250" s="2"/>
      <c r="G250" s="100"/>
      <c r="H250" s="100"/>
    </row>
    <row r="251" spans="1:8" ht="16" customHeight="1" x14ac:dyDescent="0.25">
      <c r="A251" s="113" t="e">
        <f>VLOOKUP(B251,Table1[#All],6,0)</f>
        <v>#N/A</v>
      </c>
      <c r="B251"/>
      <c r="C251"/>
      <c r="D251"/>
      <c r="E251"/>
      <c r="F251" s="2"/>
      <c r="G251" s="100"/>
      <c r="H251" s="100"/>
    </row>
    <row r="252" spans="1:8" ht="16" customHeight="1" x14ac:dyDescent="0.25">
      <c r="A252" s="113" t="e">
        <f>VLOOKUP(B252,Table1[#All],6,0)</f>
        <v>#N/A</v>
      </c>
      <c r="B252"/>
      <c r="C252"/>
      <c r="D252"/>
      <c r="E252"/>
      <c r="F252" s="2"/>
      <c r="G252" s="100"/>
      <c r="H252" s="100"/>
    </row>
    <row r="253" spans="1:8" ht="16" customHeight="1" x14ac:dyDescent="0.25">
      <c r="A253" s="113" t="e">
        <f>VLOOKUP(B253,Table1[#All],6,0)</f>
        <v>#N/A</v>
      </c>
      <c r="B253"/>
      <c r="C253"/>
      <c r="D253"/>
      <c r="E253"/>
      <c r="F253" s="2"/>
      <c r="G253" s="100"/>
      <c r="H253" s="100"/>
    </row>
    <row r="254" spans="1:8" ht="16" customHeight="1" x14ac:dyDescent="0.25">
      <c r="A254" s="113" t="e">
        <f>VLOOKUP(B254,Table1[#All],6,0)</f>
        <v>#N/A</v>
      </c>
      <c r="B254"/>
      <c r="C254"/>
      <c r="D254"/>
      <c r="E254"/>
      <c r="F254" s="2"/>
      <c r="G254" s="100"/>
      <c r="H254" s="100"/>
    </row>
    <row r="255" spans="1:8" ht="16" customHeight="1" x14ac:dyDescent="0.25">
      <c r="A255" s="113" t="e">
        <f>VLOOKUP(B255,Table1[#All],6,0)</f>
        <v>#N/A</v>
      </c>
      <c r="B255"/>
      <c r="C255"/>
      <c r="D255"/>
      <c r="E255"/>
      <c r="F255" s="2"/>
      <c r="G255" s="100"/>
      <c r="H255" s="100"/>
    </row>
    <row r="256" spans="1:8" ht="16" customHeight="1" x14ac:dyDescent="0.25">
      <c r="A256" s="113" t="e">
        <f>VLOOKUP(B256,Table1[#All],6,0)</f>
        <v>#N/A</v>
      </c>
      <c r="B256"/>
      <c r="C256"/>
      <c r="D256"/>
      <c r="E256"/>
      <c r="F256" s="2"/>
      <c r="G256" s="100"/>
      <c r="H256" s="100"/>
    </row>
    <row r="257" spans="1:8" ht="16" customHeight="1" x14ac:dyDescent="0.25">
      <c r="A257" s="113" t="e">
        <f>VLOOKUP(B257,Table1[#All],6,0)</f>
        <v>#N/A</v>
      </c>
      <c r="B257"/>
      <c r="C257"/>
      <c r="D257"/>
      <c r="E257"/>
      <c r="F257" s="2"/>
      <c r="G257" s="100"/>
      <c r="H257" s="100"/>
    </row>
    <row r="258" spans="1:8" ht="16" customHeight="1" x14ac:dyDescent="0.25">
      <c r="A258" s="113" t="e">
        <f>VLOOKUP(B258,Table1[#All],6,0)</f>
        <v>#N/A</v>
      </c>
      <c r="B258"/>
      <c r="C258"/>
      <c r="D258"/>
      <c r="E258"/>
      <c r="F258" s="2"/>
      <c r="G258" s="100"/>
      <c r="H258" s="100"/>
    </row>
    <row r="259" spans="1:8" ht="16" customHeight="1" x14ac:dyDescent="0.25">
      <c r="A259" s="113" t="e">
        <f>VLOOKUP(B259,Table1[#All],6,0)</f>
        <v>#N/A</v>
      </c>
      <c r="B259"/>
      <c r="C259"/>
      <c r="D259"/>
      <c r="E259"/>
      <c r="F259" s="2"/>
      <c r="G259" s="100"/>
      <c r="H259" s="100"/>
    </row>
    <row r="260" spans="1:8" ht="16" customHeight="1" x14ac:dyDescent="0.25">
      <c r="A260" s="113" t="e">
        <f>VLOOKUP(B260,Table1[#All],6,0)</f>
        <v>#N/A</v>
      </c>
      <c r="B260"/>
      <c r="C260"/>
      <c r="D260"/>
      <c r="E260"/>
      <c r="F260" s="2"/>
      <c r="G260" s="100"/>
      <c r="H260" s="100"/>
    </row>
    <row r="261" spans="1:8" ht="16" customHeight="1" x14ac:dyDescent="0.25">
      <c r="A261" s="113" t="e">
        <f>VLOOKUP(B261,Table1[#All],6,0)</f>
        <v>#N/A</v>
      </c>
      <c r="B261"/>
      <c r="C261"/>
      <c r="D261"/>
      <c r="E261"/>
      <c r="F261" s="2"/>
      <c r="G261" s="100"/>
      <c r="H261" s="100"/>
    </row>
    <row r="262" spans="1:8" ht="16" customHeight="1" x14ac:dyDescent="0.25">
      <c r="A262" s="113" t="e">
        <f>VLOOKUP(B262,Table1[#All],6,0)</f>
        <v>#N/A</v>
      </c>
      <c r="B262"/>
      <c r="C262"/>
      <c r="D262"/>
      <c r="E262"/>
      <c r="F262" s="2"/>
      <c r="G262" s="100"/>
      <c r="H262" s="100"/>
    </row>
    <row r="263" spans="1:8" ht="16" customHeight="1" x14ac:dyDescent="0.25">
      <c r="A263" s="113" t="e">
        <f>VLOOKUP(B263,Table1[#All],6,0)</f>
        <v>#N/A</v>
      </c>
      <c r="B263"/>
      <c r="C263"/>
      <c r="D263"/>
      <c r="E263"/>
      <c r="F263" s="2"/>
      <c r="G263" s="100"/>
      <c r="H263" s="100"/>
    </row>
    <row r="264" spans="1:8" ht="16" customHeight="1" x14ac:dyDescent="0.25">
      <c r="A264" s="113" t="e">
        <f>VLOOKUP(B264,Table1[#All],6,0)</f>
        <v>#N/A</v>
      </c>
      <c r="B264"/>
      <c r="C264"/>
      <c r="D264"/>
      <c r="E264"/>
      <c r="F264" s="2"/>
      <c r="G264" s="100"/>
      <c r="H264" s="100"/>
    </row>
    <row r="265" spans="1:8" ht="16" customHeight="1" x14ac:dyDescent="0.25">
      <c r="A265" s="113" t="e">
        <f>VLOOKUP(B265,Table1[#All],6,0)</f>
        <v>#N/A</v>
      </c>
      <c r="B265"/>
      <c r="C265"/>
      <c r="D265"/>
      <c r="E265"/>
      <c r="F265" s="2"/>
      <c r="G265" s="100"/>
      <c r="H265" s="100"/>
    </row>
    <row r="266" spans="1:8" ht="16" customHeight="1" x14ac:dyDescent="0.25">
      <c r="A266" s="113" t="e">
        <f>VLOOKUP(B266,Table1[#All],6,0)</f>
        <v>#N/A</v>
      </c>
      <c r="B266"/>
      <c r="C266"/>
      <c r="D266"/>
      <c r="E266"/>
      <c r="F266" s="2"/>
      <c r="G266" s="100"/>
      <c r="H266" s="100"/>
    </row>
    <row r="267" spans="1:8" ht="16" customHeight="1" x14ac:dyDescent="0.25">
      <c r="A267" s="113" t="e">
        <f>VLOOKUP(B267,Table1[#All],6,0)</f>
        <v>#N/A</v>
      </c>
      <c r="B267"/>
      <c r="C267"/>
      <c r="D267"/>
      <c r="E267"/>
      <c r="F267" s="2"/>
      <c r="G267" s="100"/>
      <c r="H267" s="100"/>
    </row>
    <row r="268" spans="1:8" ht="16" customHeight="1" x14ac:dyDescent="0.25">
      <c r="A268" s="113" t="e">
        <f>VLOOKUP(B268,Table1[#All],6,0)</f>
        <v>#N/A</v>
      </c>
      <c r="B268"/>
      <c r="C268"/>
      <c r="D268"/>
      <c r="E268"/>
      <c r="F268" s="2"/>
      <c r="G268" s="100"/>
      <c r="H268" s="100"/>
    </row>
    <row r="269" spans="1:8" ht="16" customHeight="1" x14ac:dyDescent="0.25">
      <c r="A269" s="113" t="e">
        <f>VLOOKUP(B269,Table1[#All],6,0)</f>
        <v>#N/A</v>
      </c>
      <c r="B269"/>
      <c r="C269"/>
      <c r="D269"/>
      <c r="E269"/>
      <c r="F269" s="2"/>
      <c r="G269" s="100"/>
      <c r="H269" s="100"/>
    </row>
    <row r="270" spans="1:8" ht="16" customHeight="1" x14ac:dyDescent="0.25">
      <c r="A270" s="113" t="e">
        <f>VLOOKUP(B270,Table1[#All],6,0)</f>
        <v>#N/A</v>
      </c>
      <c r="B270"/>
      <c r="C270"/>
      <c r="D270"/>
      <c r="E270"/>
      <c r="F270" s="2"/>
      <c r="G270" s="100"/>
      <c r="H270" s="100"/>
    </row>
    <row r="271" spans="1:8" ht="16" customHeight="1" x14ac:dyDescent="0.25">
      <c r="A271" s="113" t="e">
        <f>VLOOKUP(B271,Table1[#All],6,0)</f>
        <v>#N/A</v>
      </c>
      <c r="B271"/>
      <c r="C271"/>
      <c r="D271"/>
      <c r="E271"/>
      <c r="F271" s="2"/>
      <c r="G271" s="100"/>
      <c r="H271" s="100"/>
    </row>
    <row r="272" spans="1:8" ht="16" customHeight="1" x14ac:dyDescent="0.25">
      <c r="A272" s="113" t="e">
        <f>VLOOKUP(B272,Table1[#All],6,0)</f>
        <v>#N/A</v>
      </c>
      <c r="B272"/>
      <c r="C272"/>
      <c r="D272"/>
      <c r="E272"/>
      <c r="F272" s="2"/>
      <c r="G272" s="100"/>
      <c r="H272" s="100"/>
    </row>
    <row r="273" spans="1:8" ht="16" customHeight="1" x14ac:dyDescent="0.25">
      <c r="A273" s="113" t="e">
        <f>VLOOKUP(B273,Table1[#All],6,0)</f>
        <v>#N/A</v>
      </c>
      <c r="B273"/>
      <c r="C273"/>
      <c r="D273"/>
      <c r="E273"/>
      <c r="F273" s="2"/>
      <c r="G273" s="100"/>
      <c r="H273" s="100"/>
    </row>
    <row r="274" spans="1:8" ht="16" customHeight="1" x14ac:dyDescent="0.25">
      <c r="A274" s="113" t="e">
        <f>VLOOKUP(B274,Table1[#All],6,0)</f>
        <v>#N/A</v>
      </c>
      <c r="B274"/>
      <c r="C274"/>
      <c r="D274"/>
      <c r="E274"/>
      <c r="F274" s="2"/>
      <c r="G274" s="100"/>
      <c r="H274" s="100"/>
    </row>
    <row r="275" spans="1:8" ht="16" customHeight="1" x14ac:dyDescent="0.25">
      <c r="A275" s="113" t="e">
        <f>VLOOKUP(B275,Table1[#All],6,0)</f>
        <v>#N/A</v>
      </c>
      <c r="B275"/>
      <c r="C275"/>
      <c r="D275"/>
      <c r="E275"/>
      <c r="F275" s="2"/>
      <c r="G275" s="100"/>
      <c r="H275" s="100"/>
    </row>
    <row r="276" spans="1:8" ht="16" customHeight="1" x14ac:dyDescent="0.25">
      <c r="A276" s="113" t="e">
        <f>VLOOKUP(B276,Table1[#All],6,0)</f>
        <v>#N/A</v>
      </c>
      <c r="B276"/>
      <c r="C276"/>
      <c r="D276"/>
      <c r="E276"/>
      <c r="F276" s="2"/>
      <c r="G276" s="100"/>
      <c r="H276" s="100"/>
    </row>
    <row r="277" spans="1:8" ht="16" customHeight="1" x14ac:dyDescent="0.25">
      <c r="A277" s="113" t="e">
        <f>VLOOKUP(B277,Table1[#All],6,0)</f>
        <v>#N/A</v>
      </c>
      <c r="B277"/>
      <c r="C277"/>
      <c r="D277"/>
      <c r="E277"/>
      <c r="F277" s="2"/>
      <c r="G277" s="100"/>
      <c r="H277" s="100"/>
    </row>
    <row r="278" spans="1:8" ht="16" customHeight="1" x14ac:dyDescent="0.25">
      <c r="A278" s="113" t="e">
        <f>VLOOKUP(B278,Table1[#All],6,0)</f>
        <v>#N/A</v>
      </c>
      <c r="B278"/>
      <c r="C278"/>
      <c r="D278"/>
      <c r="E278"/>
      <c r="F278" s="2"/>
      <c r="G278" s="100"/>
      <c r="H278" s="100"/>
    </row>
    <row r="279" spans="1:8" ht="16" customHeight="1" x14ac:dyDescent="0.25">
      <c r="A279" s="113" t="e">
        <f>VLOOKUP(B279,Table1[#All],6,0)</f>
        <v>#N/A</v>
      </c>
      <c r="B279"/>
      <c r="C279"/>
      <c r="D279"/>
      <c r="E279"/>
      <c r="F279" s="2"/>
      <c r="G279" s="100"/>
      <c r="H279" s="100"/>
    </row>
    <row r="280" spans="1:8" ht="16" customHeight="1" x14ac:dyDescent="0.25">
      <c r="A280" s="113" t="e">
        <f>VLOOKUP(B280,Table1[#All],6,0)</f>
        <v>#N/A</v>
      </c>
      <c r="B280"/>
      <c r="C280"/>
      <c r="D280"/>
      <c r="E280"/>
      <c r="F280" s="2"/>
      <c r="G280" s="100"/>
      <c r="H280" s="100"/>
    </row>
    <row r="281" spans="1:8" ht="16" customHeight="1" x14ac:dyDescent="0.25">
      <c r="A281" s="113" t="e">
        <f>VLOOKUP(B281,Table1[#All],6,0)</f>
        <v>#N/A</v>
      </c>
      <c r="B281"/>
      <c r="C281"/>
      <c r="D281"/>
      <c r="E281"/>
      <c r="F281" s="2"/>
      <c r="G281" s="100"/>
      <c r="H281" s="100"/>
    </row>
    <row r="282" spans="1:8" ht="16" customHeight="1" x14ac:dyDescent="0.25">
      <c r="A282" s="113" t="e">
        <f>VLOOKUP(B282,Table1[#All],6,0)</f>
        <v>#N/A</v>
      </c>
      <c r="B282"/>
      <c r="C282"/>
      <c r="D282"/>
      <c r="E282"/>
      <c r="F282" s="2"/>
      <c r="G282" s="100"/>
      <c r="H282" s="100"/>
    </row>
    <row r="283" spans="1:8" ht="16" customHeight="1" x14ac:dyDescent="0.25">
      <c r="A283" s="113" t="e">
        <f>VLOOKUP(B283,Table1[#All],6,0)</f>
        <v>#N/A</v>
      </c>
      <c r="B283"/>
      <c r="C283"/>
      <c r="D283"/>
      <c r="E283"/>
      <c r="F283" s="2"/>
      <c r="G283" s="100"/>
      <c r="H283" s="100"/>
    </row>
    <row r="284" spans="1:8" ht="16" customHeight="1" x14ac:dyDescent="0.25">
      <c r="A284" s="113" t="e">
        <f>VLOOKUP(B284,Table1[#All],6,0)</f>
        <v>#N/A</v>
      </c>
      <c r="B284"/>
      <c r="C284"/>
      <c r="D284"/>
      <c r="E284"/>
      <c r="F284" s="2"/>
      <c r="G284" s="100"/>
      <c r="H284" s="100"/>
    </row>
    <row r="285" spans="1:8" ht="16" customHeight="1" x14ac:dyDescent="0.25">
      <c r="A285" s="113" t="e">
        <f>VLOOKUP(B285,Table1[#All],6,0)</f>
        <v>#N/A</v>
      </c>
      <c r="B285"/>
      <c r="C285"/>
      <c r="D285"/>
      <c r="E285"/>
      <c r="F285" s="2"/>
      <c r="G285" s="100"/>
      <c r="H285" s="100"/>
    </row>
    <row r="286" spans="1:8" ht="16" customHeight="1" x14ac:dyDescent="0.25">
      <c r="A286" s="113" t="e">
        <f>VLOOKUP(B286,Table1[#All],6,0)</f>
        <v>#N/A</v>
      </c>
      <c r="B286"/>
      <c r="C286"/>
      <c r="D286"/>
      <c r="E286"/>
      <c r="F286" s="2"/>
      <c r="G286" s="100"/>
      <c r="H286" s="100"/>
    </row>
    <row r="287" spans="1:8" ht="16" customHeight="1" x14ac:dyDescent="0.25">
      <c r="A287" s="113" t="e">
        <f>VLOOKUP(B287,Table1[#All],6,0)</f>
        <v>#N/A</v>
      </c>
      <c r="B287"/>
      <c r="C287"/>
      <c r="D287"/>
      <c r="E287"/>
      <c r="F287" s="2"/>
      <c r="G287" s="100"/>
      <c r="H287" s="100"/>
    </row>
    <row r="288" spans="1:8" ht="16" customHeight="1" x14ac:dyDescent="0.25">
      <c r="A288" s="113" t="e">
        <f>VLOOKUP(B288,Table1[#All],6,0)</f>
        <v>#N/A</v>
      </c>
      <c r="B288"/>
      <c r="C288"/>
      <c r="D288"/>
      <c r="E288"/>
      <c r="F288" s="2"/>
      <c r="G288" s="100"/>
      <c r="H288" s="100"/>
    </row>
    <row r="289" spans="1:8" ht="16" customHeight="1" x14ac:dyDescent="0.25">
      <c r="A289" s="113" t="e">
        <f>VLOOKUP(B289,Table1[#All],6,0)</f>
        <v>#N/A</v>
      </c>
      <c r="B289"/>
      <c r="C289"/>
      <c r="D289"/>
      <c r="E289"/>
      <c r="F289" s="2"/>
      <c r="G289" s="100"/>
      <c r="H289" s="100"/>
    </row>
    <row r="290" spans="1:8" ht="16" customHeight="1" x14ac:dyDescent="0.25">
      <c r="A290" s="113" t="e">
        <f>VLOOKUP(B290,Table1[#All],6,0)</f>
        <v>#N/A</v>
      </c>
      <c r="B290"/>
      <c r="C290"/>
      <c r="D290"/>
      <c r="E290"/>
      <c r="F290" s="2"/>
      <c r="G290" s="100"/>
      <c r="H290" s="100"/>
    </row>
    <row r="291" spans="1:8" ht="16" customHeight="1" x14ac:dyDescent="0.25">
      <c r="A291" s="113" t="e">
        <f>VLOOKUP(B291,Table1[#All],6,0)</f>
        <v>#N/A</v>
      </c>
      <c r="B291"/>
      <c r="C291"/>
      <c r="D291"/>
      <c r="E291"/>
      <c r="F291" s="2"/>
      <c r="G291" s="100"/>
      <c r="H291" s="100"/>
    </row>
    <row r="292" spans="1:8" ht="16" customHeight="1" x14ac:dyDescent="0.25">
      <c r="A292" s="113" t="e">
        <f>VLOOKUP(B292,Table1[#All],6,0)</f>
        <v>#N/A</v>
      </c>
      <c r="B292"/>
      <c r="C292"/>
      <c r="D292"/>
      <c r="E292"/>
      <c r="F292" s="2"/>
      <c r="G292" s="100"/>
      <c r="H292" s="100"/>
    </row>
    <row r="293" spans="1:8" ht="16" customHeight="1" x14ac:dyDescent="0.25">
      <c r="A293" s="113" t="e">
        <f>VLOOKUP(B293,Table1[#All],6,0)</f>
        <v>#N/A</v>
      </c>
      <c r="B293"/>
      <c r="C293"/>
      <c r="D293"/>
      <c r="E293"/>
      <c r="F293" s="2"/>
      <c r="G293" s="100"/>
      <c r="H293" s="100"/>
    </row>
    <row r="294" spans="1:8" ht="16" customHeight="1" x14ac:dyDescent="0.25">
      <c r="A294" s="113" t="e">
        <f>VLOOKUP(B294,Table1[#All],6,0)</f>
        <v>#N/A</v>
      </c>
      <c r="B294"/>
      <c r="C294"/>
      <c r="D294"/>
      <c r="E294"/>
      <c r="F294" s="2"/>
      <c r="G294" s="100"/>
      <c r="H294" s="100"/>
    </row>
    <row r="295" spans="1:8" ht="16" customHeight="1" x14ac:dyDescent="0.25">
      <c r="A295" s="113" t="e">
        <f>VLOOKUP(B295,Table1[#All],6,0)</f>
        <v>#N/A</v>
      </c>
      <c r="B295"/>
      <c r="C295"/>
      <c r="D295"/>
      <c r="E295"/>
      <c r="F295" s="2"/>
      <c r="G295" s="100"/>
      <c r="H295" s="100"/>
    </row>
    <row r="296" spans="1:8" ht="16" customHeight="1" x14ac:dyDescent="0.25">
      <c r="A296" s="113" t="e">
        <f>VLOOKUP(B296,Table1[#All],6,0)</f>
        <v>#N/A</v>
      </c>
      <c r="B296"/>
      <c r="C296"/>
      <c r="D296"/>
      <c r="E296"/>
      <c r="F296" s="2"/>
      <c r="G296" s="100"/>
      <c r="H296" s="100"/>
    </row>
    <row r="297" spans="1:8" ht="16" customHeight="1" x14ac:dyDescent="0.25">
      <c r="A297" s="113" t="e">
        <f>VLOOKUP(B297,Table1[#All],6,0)</f>
        <v>#N/A</v>
      </c>
      <c r="B297"/>
      <c r="C297"/>
      <c r="D297"/>
      <c r="E297"/>
      <c r="F297" s="2"/>
      <c r="G297" s="100"/>
      <c r="H297" s="100"/>
    </row>
    <row r="298" spans="1:8" ht="16" customHeight="1" x14ac:dyDescent="0.25">
      <c r="A298" s="113" t="e">
        <f>VLOOKUP(B298,Table1[#All],6,0)</f>
        <v>#N/A</v>
      </c>
      <c r="B298"/>
      <c r="C298"/>
      <c r="D298"/>
      <c r="E298"/>
      <c r="F298" s="2"/>
      <c r="G298" s="100"/>
      <c r="H298" s="100"/>
    </row>
    <row r="299" spans="1:8" ht="16" customHeight="1" x14ac:dyDescent="0.25">
      <c r="A299" s="113" t="e">
        <f>VLOOKUP(B299,Table1[#All],6,0)</f>
        <v>#N/A</v>
      </c>
      <c r="B299"/>
      <c r="C299"/>
      <c r="D299"/>
      <c r="E299"/>
      <c r="F299" s="2"/>
      <c r="G299" s="100"/>
      <c r="H299" s="100"/>
    </row>
    <row r="300" spans="1:8" ht="16" customHeight="1" x14ac:dyDescent="0.25">
      <c r="A300" s="113" t="e">
        <f>VLOOKUP(B300,Table1[#All],6,0)</f>
        <v>#N/A</v>
      </c>
      <c r="B300"/>
      <c r="C300"/>
      <c r="D300"/>
      <c r="E300"/>
      <c r="F300" s="2"/>
      <c r="G300" s="100"/>
      <c r="H300" s="100"/>
    </row>
    <row r="301" spans="1:8" ht="16" customHeight="1" x14ac:dyDescent="0.25">
      <c r="A301" s="113" t="e">
        <f>VLOOKUP(B301,Table1[#All],6,0)</f>
        <v>#N/A</v>
      </c>
      <c r="B301"/>
      <c r="C301"/>
      <c r="D301"/>
      <c r="E301"/>
      <c r="F301" s="2"/>
      <c r="G301" s="100"/>
      <c r="H301" s="100"/>
    </row>
    <row r="302" spans="1:8" ht="16" customHeight="1" x14ac:dyDescent="0.25">
      <c r="B302"/>
      <c r="C302"/>
      <c r="D302"/>
      <c r="E302"/>
      <c r="F302" s="2"/>
      <c r="G302" s="100"/>
      <c r="H302" s="100"/>
    </row>
    <row r="303" spans="1:8" ht="16" customHeight="1" x14ac:dyDescent="0.25">
      <c r="B303"/>
      <c r="C303"/>
      <c r="D303"/>
      <c r="E303"/>
      <c r="F303" s="2"/>
      <c r="G303" s="100"/>
      <c r="H303" s="100"/>
    </row>
    <row r="304" spans="1:8" ht="16" customHeight="1" x14ac:dyDescent="0.25">
      <c r="B304"/>
      <c r="C304"/>
      <c r="D304"/>
      <c r="E304"/>
      <c r="F304" s="2"/>
      <c r="G304" s="100"/>
      <c r="H304" s="100"/>
    </row>
    <row r="305" spans="2:8" ht="16" customHeight="1" x14ac:dyDescent="0.25">
      <c r="B305"/>
      <c r="C305"/>
      <c r="D305"/>
      <c r="E305"/>
      <c r="F305" s="2"/>
      <c r="G305" s="100"/>
      <c r="H305" s="100"/>
    </row>
    <row r="306" spans="2:8" ht="16" customHeight="1" x14ac:dyDescent="0.25">
      <c r="B306"/>
      <c r="C306"/>
      <c r="D306"/>
      <c r="E306"/>
      <c r="F306" s="2"/>
      <c r="G306" s="100"/>
      <c r="H306" s="100"/>
    </row>
    <row r="307" spans="2:8" ht="16" customHeight="1" x14ac:dyDescent="0.25">
      <c r="B307"/>
      <c r="C307"/>
      <c r="D307"/>
      <c r="E307"/>
      <c r="F307" s="2"/>
      <c r="G307" s="100"/>
      <c r="H307" s="100"/>
    </row>
    <row r="308" spans="2:8" ht="16" customHeight="1" x14ac:dyDescent="0.25">
      <c r="B308"/>
      <c r="C308"/>
      <c r="D308"/>
      <c r="E308"/>
      <c r="F308" s="2"/>
      <c r="G308" s="100"/>
      <c r="H308" s="100"/>
    </row>
    <row r="309" spans="2:8" ht="16" customHeight="1" x14ac:dyDescent="0.25">
      <c r="B309"/>
      <c r="C309"/>
      <c r="D309"/>
      <c r="E309"/>
      <c r="F309" s="2"/>
      <c r="G309" s="100"/>
      <c r="H309" s="100"/>
    </row>
    <row r="310" spans="2:8" ht="16" customHeight="1" x14ac:dyDescent="0.25">
      <c r="B310"/>
      <c r="C310"/>
      <c r="D310"/>
      <c r="E310"/>
      <c r="F310" s="2"/>
      <c r="G310" s="100"/>
      <c r="H310" s="100"/>
    </row>
    <row r="311" spans="2:8" ht="16" customHeight="1" x14ac:dyDescent="0.25">
      <c r="B311"/>
      <c r="C311"/>
      <c r="D311"/>
      <c r="E311"/>
      <c r="F311" s="2"/>
      <c r="G311" s="100"/>
      <c r="H311" s="100"/>
    </row>
    <row r="312" spans="2:8" ht="16" customHeight="1" x14ac:dyDescent="0.25">
      <c r="B312"/>
      <c r="C312"/>
      <c r="D312"/>
      <c r="E312"/>
      <c r="F312" s="2"/>
      <c r="G312" s="100"/>
      <c r="H312" s="100"/>
    </row>
    <row r="313" spans="2:8" ht="16" customHeight="1" x14ac:dyDescent="0.25">
      <c r="B313"/>
      <c r="C313"/>
      <c r="D313"/>
      <c r="E313"/>
      <c r="F313" s="2"/>
      <c r="G313" s="100"/>
      <c r="H313" s="100"/>
    </row>
    <row r="314" spans="2:8" ht="16" customHeight="1" x14ac:dyDescent="0.25">
      <c r="B314"/>
      <c r="C314"/>
      <c r="D314"/>
      <c r="E314"/>
      <c r="F314" s="2"/>
      <c r="G314" s="100"/>
      <c r="H314" s="100"/>
    </row>
    <row r="315" spans="2:8" ht="16" customHeight="1" x14ac:dyDescent="0.25">
      <c r="B315"/>
      <c r="C315"/>
      <c r="D315"/>
      <c r="E315"/>
      <c r="F315" s="2"/>
      <c r="G315" s="100"/>
      <c r="H315" s="100"/>
    </row>
    <row r="316" spans="2:8" ht="16" customHeight="1" x14ac:dyDescent="0.25">
      <c r="B316"/>
      <c r="C316"/>
      <c r="D316"/>
      <c r="E316"/>
      <c r="F316" s="2"/>
      <c r="G316" s="100"/>
      <c r="H316" s="100"/>
    </row>
    <row r="317" spans="2:8" ht="16" customHeight="1" x14ac:dyDescent="0.25">
      <c r="B317"/>
      <c r="C317"/>
      <c r="D317"/>
      <c r="E317"/>
      <c r="F317" s="2"/>
      <c r="G317" s="100"/>
      <c r="H317" s="100"/>
    </row>
    <row r="318" spans="2:8" ht="16" customHeight="1" x14ac:dyDescent="0.25">
      <c r="B318"/>
      <c r="C318"/>
      <c r="D318"/>
      <c r="E318"/>
      <c r="F318" s="2"/>
      <c r="G318" s="100"/>
      <c r="H318" s="100"/>
    </row>
    <row r="319" spans="2:8" ht="16" customHeight="1" x14ac:dyDescent="0.25">
      <c r="B319"/>
      <c r="C319"/>
      <c r="D319"/>
      <c r="E319"/>
      <c r="F319" s="2"/>
      <c r="G319" s="100"/>
      <c r="H319" s="100"/>
    </row>
    <row r="320" spans="2:8" ht="16" customHeight="1" x14ac:dyDescent="0.25">
      <c r="B320"/>
      <c r="C320"/>
      <c r="D320"/>
      <c r="E320"/>
      <c r="F320" s="2"/>
      <c r="G320" s="100"/>
      <c r="H320" s="100"/>
    </row>
    <row r="321" spans="2:8" ht="16" customHeight="1" x14ac:dyDescent="0.25">
      <c r="B321"/>
      <c r="C321"/>
      <c r="D321"/>
      <c r="E321"/>
      <c r="F321" s="2"/>
      <c r="G321" s="100"/>
      <c r="H321" s="100"/>
    </row>
    <row r="322" spans="2:8" ht="16" customHeight="1" x14ac:dyDescent="0.25">
      <c r="B322"/>
      <c r="C322"/>
      <c r="D322"/>
      <c r="E322"/>
      <c r="F322" s="2"/>
      <c r="G322" s="100"/>
      <c r="H322" s="100"/>
    </row>
    <row r="323" spans="2:8" ht="16" customHeight="1" x14ac:dyDescent="0.25">
      <c r="B323"/>
      <c r="C323"/>
      <c r="D323"/>
      <c r="E323"/>
      <c r="F323" s="2"/>
      <c r="G323" s="100"/>
      <c r="H323" s="100"/>
    </row>
    <row r="324" spans="2:8" ht="16" customHeight="1" x14ac:dyDescent="0.25">
      <c r="B324"/>
      <c r="C324"/>
      <c r="D324"/>
      <c r="E324"/>
      <c r="F324" s="2"/>
      <c r="G324" s="100"/>
      <c r="H324" s="100"/>
    </row>
    <row r="325" spans="2:8" ht="16" customHeight="1" x14ac:dyDescent="0.25">
      <c r="B325"/>
      <c r="C325"/>
      <c r="D325"/>
      <c r="E325"/>
      <c r="F325" s="2"/>
      <c r="G325" s="100"/>
      <c r="H325" s="100"/>
    </row>
    <row r="326" spans="2:8" ht="16" customHeight="1" x14ac:dyDescent="0.25">
      <c r="B326"/>
      <c r="C326"/>
      <c r="D326"/>
      <c r="E326"/>
      <c r="F326" s="2"/>
      <c r="G326" s="100"/>
      <c r="H326" s="100"/>
    </row>
    <row r="327" spans="2:8" ht="16" customHeight="1" x14ac:dyDescent="0.25">
      <c r="B327"/>
      <c r="C327"/>
      <c r="D327"/>
      <c r="E327"/>
      <c r="F327" s="2"/>
      <c r="G327" s="100"/>
      <c r="H327" s="100"/>
    </row>
    <row r="328" spans="2:8" ht="16" customHeight="1" x14ac:dyDescent="0.25">
      <c r="B328"/>
      <c r="C328"/>
      <c r="D328"/>
      <c r="E328"/>
      <c r="F328" s="2"/>
      <c r="G328" s="100"/>
      <c r="H328" s="100"/>
    </row>
    <row r="329" spans="2:8" ht="16" customHeight="1" x14ac:dyDescent="0.25">
      <c r="B329"/>
      <c r="C329"/>
      <c r="D329"/>
      <c r="E329"/>
      <c r="F329" s="2"/>
      <c r="G329" s="100"/>
      <c r="H329" s="100"/>
    </row>
    <row r="330" spans="2:8" ht="16" customHeight="1" x14ac:dyDescent="0.25">
      <c r="B330"/>
      <c r="C330"/>
      <c r="D330"/>
      <c r="E330"/>
      <c r="F330" s="2"/>
      <c r="G330" s="100"/>
      <c r="H330" s="100"/>
    </row>
    <row r="331" spans="2:8" ht="16" customHeight="1" x14ac:dyDescent="0.25">
      <c r="B331"/>
      <c r="C331"/>
      <c r="D331"/>
      <c r="E331"/>
      <c r="F331" s="2"/>
      <c r="G331" s="100"/>
      <c r="H331" s="100"/>
    </row>
    <row r="332" spans="2:8" ht="16" customHeight="1" x14ac:dyDescent="0.25">
      <c r="B332"/>
      <c r="C332"/>
      <c r="D332"/>
      <c r="E332"/>
      <c r="F332" s="2"/>
      <c r="G332" s="100"/>
      <c r="H332" s="100"/>
    </row>
    <row r="333" spans="2:8" ht="16" customHeight="1" x14ac:dyDescent="0.25">
      <c r="B333"/>
      <c r="C333"/>
      <c r="D333"/>
      <c r="E333"/>
      <c r="F333" s="2"/>
      <c r="G333" s="100"/>
      <c r="H333" s="100"/>
    </row>
    <row r="334" spans="2:8" ht="16" customHeight="1" x14ac:dyDescent="0.25">
      <c r="B334"/>
      <c r="C334"/>
      <c r="D334"/>
      <c r="E334"/>
      <c r="F334" s="2"/>
      <c r="G334" s="100"/>
      <c r="H334" s="100"/>
    </row>
    <row r="335" spans="2:8" ht="16" customHeight="1" x14ac:dyDescent="0.25">
      <c r="B335"/>
      <c r="C335"/>
      <c r="D335"/>
      <c r="E335"/>
      <c r="F335" s="2"/>
      <c r="G335" s="100"/>
      <c r="H335" s="100"/>
    </row>
    <row r="336" spans="2:8" ht="16" customHeight="1" x14ac:dyDescent="0.25">
      <c r="B336"/>
      <c r="C336"/>
      <c r="D336"/>
      <c r="E336"/>
      <c r="F336" s="2"/>
      <c r="G336" s="100"/>
      <c r="H336" s="100"/>
    </row>
    <row r="337" spans="2:8" ht="16" customHeight="1" x14ac:dyDescent="0.25">
      <c r="B337"/>
      <c r="C337"/>
      <c r="D337"/>
      <c r="E337"/>
      <c r="F337" s="2"/>
      <c r="G337" s="100"/>
      <c r="H337" s="100"/>
    </row>
    <row r="338" spans="2:8" ht="16" customHeight="1" x14ac:dyDescent="0.25">
      <c r="B338"/>
      <c r="C338"/>
      <c r="D338"/>
      <c r="E338"/>
      <c r="F338" s="2"/>
      <c r="G338" s="100"/>
      <c r="H338" s="100"/>
    </row>
    <row r="339" spans="2:8" ht="16" customHeight="1" x14ac:dyDescent="0.25">
      <c r="B339"/>
      <c r="C339"/>
      <c r="D339"/>
      <c r="E339"/>
      <c r="F339" s="2"/>
      <c r="G339" s="100"/>
      <c r="H339" s="100"/>
    </row>
    <row r="340" spans="2:8" ht="16" customHeight="1" x14ac:dyDescent="0.25">
      <c r="B340"/>
      <c r="C340"/>
      <c r="D340"/>
      <c r="E340"/>
      <c r="F340" s="2"/>
      <c r="G340" s="100"/>
      <c r="H340" s="100"/>
    </row>
    <row r="341" spans="2:8" ht="16" customHeight="1" x14ac:dyDescent="0.25">
      <c r="B341"/>
      <c r="C341"/>
      <c r="D341"/>
      <c r="E341"/>
      <c r="F341" s="2"/>
      <c r="G341" s="100"/>
      <c r="H341" s="100"/>
    </row>
    <row r="342" spans="2:8" ht="16" customHeight="1" x14ac:dyDescent="0.25">
      <c r="B342"/>
      <c r="C342"/>
      <c r="D342"/>
      <c r="E342"/>
      <c r="F342" s="2"/>
      <c r="G342" s="100"/>
      <c r="H342" s="100"/>
    </row>
    <row r="343" spans="2:8" ht="16" customHeight="1" x14ac:dyDescent="0.25">
      <c r="B343"/>
      <c r="C343"/>
      <c r="D343"/>
      <c r="E343"/>
      <c r="F343" s="2"/>
      <c r="G343" s="100"/>
      <c r="H343" s="100"/>
    </row>
    <row r="344" spans="2:8" ht="16" customHeight="1" x14ac:dyDescent="0.25">
      <c r="B344"/>
      <c r="C344"/>
      <c r="D344"/>
      <c r="E344"/>
      <c r="F344" s="2"/>
      <c r="G344" s="100"/>
      <c r="H344" s="100"/>
    </row>
    <row r="345" spans="2:8" ht="16" customHeight="1" x14ac:dyDescent="0.25">
      <c r="B345"/>
      <c r="C345"/>
      <c r="D345"/>
      <c r="E345"/>
      <c r="F345" s="2"/>
      <c r="G345" s="100"/>
      <c r="H345" s="100"/>
    </row>
    <row r="346" spans="2:8" ht="16" customHeight="1" x14ac:dyDescent="0.25">
      <c r="B346"/>
      <c r="C346"/>
      <c r="D346"/>
      <c r="E346"/>
      <c r="F346" s="2"/>
      <c r="G346" s="100"/>
      <c r="H346" s="100"/>
    </row>
    <row r="347" spans="2:8" ht="16" customHeight="1" x14ac:dyDescent="0.25">
      <c r="B347"/>
      <c r="C347"/>
      <c r="D347"/>
      <c r="E347"/>
      <c r="F347" s="2"/>
      <c r="G347" s="100"/>
      <c r="H347" s="100"/>
    </row>
    <row r="348" spans="2:8" ht="16" customHeight="1" x14ac:dyDescent="0.25">
      <c r="B348"/>
      <c r="C348"/>
      <c r="D348"/>
      <c r="E348"/>
      <c r="F348" s="2"/>
      <c r="G348" s="100"/>
      <c r="H348" s="100"/>
    </row>
    <row r="349" spans="2:8" ht="16" customHeight="1" x14ac:dyDescent="0.25">
      <c r="B349"/>
      <c r="C349"/>
      <c r="D349"/>
      <c r="E349"/>
      <c r="F349" s="2"/>
      <c r="G349" s="100"/>
      <c r="H349" s="100"/>
    </row>
    <row r="350" spans="2:8" ht="16" customHeight="1" x14ac:dyDescent="0.25">
      <c r="B350"/>
      <c r="C350"/>
      <c r="D350"/>
      <c r="E350"/>
      <c r="F350" s="2"/>
      <c r="G350" s="100"/>
      <c r="H350" s="100"/>
    </row>
    <row r="351" spans="2:8" ht="16" customHeight="1" x14ac:dyDescent="0.25">
      <c r="B351"/>
      <c r="C351"/>
      <c r="D351"/>
      <c r="E351"/>
      <c r="F351" s="2"/>
      <c r="G351" s="100"/>
      <c r="H351" s="100"/>
    </row>
    <row r="352" spans="2:8" ht="16" customHeight="1" x14ac:dyDescent="0.25">
      <c r="B352"/>
      <c r="C352"/>
      <c r="D352"/>
      <c r="E352"/>
      <c r="F352" s="2"/>
      <c r="G352" s="100"/>
      <c r="H352" s="100"/>
    </row>
    <row r="353" spans="2:8" ht="16" customHeight="1" x14ac:dyDescent="0.25">
      <c r="B353"/>
      <c r="C353"/>
      <c r="D353"/>
      <c r="E353"/>
      <c r="F353" s="2"/>
      <c r="G353" s="100"/>
      <c r="H353" s="100"/>
    </row>
    <row r="354" spans="2:8" ht="16" customHeight="1" x14ac:dyDescent="0.25">
      <c r="B354"/>
      <c r="C354"/>
      <c r="D354"/>
      <c r="E354"/>
      <c r="F354" s="2"/>
      <c r="G354" s="100"/>
      <c r="H354" s="100"/>
    </row>
    <row r="355" spans="2:8" ht="16" customHeight="1" x14ac:dyDescent="0.25">
      <c r="B355"/>
      <c r="C355"/>
      <c r="D355"/>
      <c r="E355"/>
      <c r="F355" s="2"/>
      <c r="G355" s="100"/>
      <c r="H355" s="100"/>
    </row>
    <row r="356" spans="2:8" ht="16" customHeight="1" x14ac:dyDescent="0.25">
      <c r="B356"/>
      <c r="C356"/>
      <c r="D356"/>
      <c r="E356"/>
      <c r="F356" s="2"/>
      <c r="G356" s="100"/>
      <c r="H356" s="100"/>
    </row>
    <row r="357" spans="2:8" ht="16" customHeight="1" x14ac:dyDescent="0.25">
      <c r="B357"/>
      <c r="C357"/>
      <c r="D357"/>
      <c r="E357"/>
      <c r="F357" s="2"/>
      <c r="G357" s="100"/>
      <c r="H357" s="100"/>
    </row>
    <row r="358" spans="2:8" ht="16" customHeight="1" x14ac:dyDescent="0.25">
      <c r="B358"/>
      <c r="C358"/>
      <c r="D358"/>
      <c r="E358"/>
      <c r="F358" s="2"/>
      <c r="G358" s="100"/>
      <c r="H358" s="100"/>
    </row>
    <row r="359" spans="2:8" ht="16" customHeight="1" x14ac:dyDescent="0.25">
      <c r="B359"/>
      <c r="C359"/>
      <c r="D359"/>
      <c r="E359"/>
      <c r="F359" s="2"/>
      <c r="G359" s="100"/>
      <c r="H359" s="100"/>
    </row>
    <row r="360" spans="2:8" ht="16" customHeight="1" x14ac:dyDescent="0.25">
      <c r="B360"/>
      <c r="C360"/>
      <c r="D360"/>
      <c r="E360"/>
      <c r="F360" s="2"/>
      <c r="G360" s="100"/>
      <c r="H360" s="100"/>
    </row>
    <row r="361" spans="2:8" ht="16" customHeight="1" x14ac:dyDescent="0.25">
      <c r="B361"/>
      <c r="C361"/>
      <c r="D361"/>
      <c r="E361"/>
      <c r="F361" s="2"/>
      <c r="G361" s="100"/>
      <c r="H361" s="100"/>
    </row>
    <row r="362" spans="2:8" ht="16" customHeight="1" x14ac:dyDescent="0.25">
      <c r="B362"/>
      <c r="C362"/>
      <c r="D362"/>
      <c r="E362"/>
      <c r="F362" s="2"/>
      <c r="G362" s="100"/>
      <c r="H362" s="100"/>
    </row>
    <row r="363" spans="2:8" ht="16" customHeight="1" x14ac:dyDescent="0.25">
      <c r="B363"/>
      <c r="C363"/>
      <c r="D363"/>
      <c r="E363"/>
      <c r="F363" s="2"/>
      <c r="G363" s="100"/>
      <c r="H363" s="100"/>
    </row>
    <row r="364" spans="2:8" ht="16" customHeight="1" x14ac:dyDescent="0.25">
      <c r="B364"/>
      <c r="C364"/>
      <c r="D364"/>
      <c r="E364"/>
      <c r="F364" s="2"/>
      <c r="G364" s="100"/>
      <c r="H364" s="100"/>
    </row>
    <row r="365" spans="2:8" ht="16" customHeight="1" x14ac:dyDescent="0.25">
      <c r="B365"/>
      <c r="C365"/>
      <c r="D365"/>
      <c r="E365"/>
      <c r="F365" s="2"/>
      <c r="G365" s="100"/>
      <c r="H365" s="100"/>
    </row>
    <row r="366" spans="2:8" ht="16" customHeight="1" x14ac:dyDescent="0.25">
      <c r="B366"/>
      <c r="C366"/>
      <c r="D366"/>
      <c r="E366"/>
      <c r="F366" s="2"/>
      <c r="G366" s="100"/>
      <c r="H366" s="100"/>
    </row>
    <row r="367" spans="2:8" ht="16" customHeight="1" x14ac:dyDescent="0.25">
      <c r="B367"/>
      <c r="C367"/>
      <c r="D367"/>
      <c r="E367"/>
      <c r="F367" s="2"/>
      <c r="G367" s="100"/>
      <c r="H367" s="100"/>
    </row>
    <row r="368" spans="2:8" ht="16" customHeight="1" x14ac:dyDescent="0.25">
      <c r="B368"/>
      <c r="C368"/>
      <c r="D368"/>
      <c r="E368"/>
      <c r="F368" s="2"/>
      <c r="G368" s="100"/>
      <c r="H368" s="100"/>
    </row>
    <row r="369" spans="2:8" ht="16" customHeight="1" x14ac:dyDescent="0.25">
      <c r="B369"/>
      <c r="C369"/>
      <c r="D369"/>
      <c r="E369"/>
      <c r="F369" s="2"/>
      <c r="G369" s="100"/>
      <c r="H369" s="100"/>
    </row>
    <row r="370" spans="2:8" ht="16" customHeight="1" x14ac:dyDescent="0.25">
      <c r="B370"/>
      <c r="C370"/>
      <c r="D370"/>
      <c r="E370"/>
      <c r="F370" s="2"/>
      <c r="G370" s="100"/>
      <c r="H370" s="100"/>
    </row>
    <row r="371" spans="2:8" ht="16" customHeight="1" x14ac:dyDescent="0.25">
      <c r="B371"/>
      <c r="C371"/>
      <c r="D371"/>
      <c r="E371"/>
      <c r="F371" s="2"/>
      <c r="G371" s="100"/>
      <c r="H371" s="100"/>
    </row>
    <row r="372" spans="2:8" ht="16" customHeight="1" x14ac:dyDescent="0.25">
      <c r="B372"/>
      <c r="C372"/>
      <c r="D372"/>
      <c r="E372"/>
      <c r="F372" s="2"/>
      <c r="G372" s="100"/>
      <c r="H372" s="100"/>
    </row>
    <row r="373" spans="2:8" ht="16" customHeight="1" x14ac:dyDescent="0.25">
      <c r="B373"/>
      <c r="C373"/>
      <c r="D373"/>
      <c r="E373"/>
      <c r="F373" s="2"/>
      <c r="G373" s="100"/>
      <c r="H373" s="100"/>
    </row>
    <row r="374" spans="2:8" ht="16" customHeight="1" x14ac:dyDescent="0.25">
      <c r="B374"/>
      <c r="C374"/>
      <c r="D374"/>
      <c r="E374"/>
      <c r="F374" s="2"/>
      <c r="G374" s="100"/>
      <c r="H374" s="100"/>
    </row>
    <row r="375" spans="2:8" ht="16" customHeight="1" x14ac:dyDescent="0.25">
      <c r="B375"/>
      <c r="C375"/>
      <c r="D375"/>
      <c r="E375"/>
      <c r="F375" s="2"/>
      <c r="G375" s="100"/>
      <c r="H375" s="100"/>
    </row>
    <row r="376" spans="2:8" ht="16" customHeight="1" x14ac:dyDescent="0.25">
      <c r="B376"/>
      <c r="C376"/>
      <c r="D376"/>
      <c r="E376"/>
      <c r="F376" s="2"/>
      <c r="G376" s="100"/>
      <c r="H376" s="100"/>
    </row>
    <row r="377" spans="2:8" ht="16" customHeight="1" x14ac:dyDescent="0.25">
      <c r="B377"/>
      <c r="C377"/>
      <c r="D377"/>
      <c r="E377"/>
      <c r="F377" s="2"/>
      <c r="G377" s="100"/>
      <c r="H377" s="100"/>
    </row>
    <row r="378" spans="2:8" ht="16" customHeight="1" x14ac:dyDescent="0.25">
      <c r="B378"/>
      <c r="C378"/>
      <c r="D378"/>
      <c r="E378"/>
      <c r="F378" s="2"/>
      <c r="G378" s="100"/>
      <c r="H378" s="100"/>
    </row>
    <row r="379" spans="2:8" ht="16" customHeight="1" x14ac:dyDescent="0.25">
      <c r="B379"/>
      <c r="C379"/>
      <c r="D379"/>
      <c r="E379"/>
      <c r="F379" s="2"/>
      <c r="G379" s="100"/>
      <c r="H379" s="100"/>
    </row>
    <row r="380" spans="2:8" ht="16" customHeight="1" x14ac:dyDescent="0.25">
      <c r="B380"/>
      <c r="C380"/>
      <c r="D380"/>
      <c r="E380"/>
      <c r="F380" s="2"/>
      <c r="G380" s="100"/>
      <c r="H380" s="100"/>
    </row>
    <row r="381" spans="2:8" ht="16" customHeight="1" x14ac:dyDescent="0.25">
      <c r="B381"/>
      <c r="C381"/>
      <c r="D381"/>
      <c r="E381"/>
      <c r="F381" s="2"/>
      <c r="G381" s="100"/>
      <c r="H381" s="100"/>
    </row>
    <row r="382" spans="2:8" ht="16" customHeight="1" x14ac:dyDescent="0.25">
      <c r="B382"/>
      <c r="C382"/>
      <c r="D382"/>
      <c r="E382"/>
      <c r="F382" s="2"/>
      <c r="G382" s="100"/>
      <c r="H382" s="100"/>
    </row>
    <row r="383" spans="2:8" ht="16" customHeight="1" x14ac:dyDescent="0.25">
      <c r="B383"/>
      <c r="C383"/>
      <c r="D383"/>
      <c r="E383"/>
      <c r="F383" s="2"/>
      <c r="G383" s="100"/>
      <c r="H383" s="100"/>
    </row>
    <row r="384" spans="2:8" ht="16" customHeight="1" x14ac:dyDescent="0.25">
      <c r="B384"/>
      <c r="C384"/>
      <c r="D384"/>
      <c r="E384"/>
      <c r="F384" s="2"/>
      <c r="G384" s="100"/>
      <c r="H384" s="100"/>
    </row>
    <row r="385" spans="2:8" ht="16" customHeight="1" x14ac:dyDescent="0.25">
      <c r="B385"/>
      <c r="C385"/>
      <c r="D385"/>
      <c r="E385"/>
      <c r="F385" s="2"/>
      <c r="G385" s="100"/>
      <c r="H385" s="100"/>
    </row>
    <row r="386" spans="2:8" ht="16" customHeight="1" x14ac:dyDescent="0.25">
      <c r="B386"/>
      <c r="C386"/>
      <c r="D386"/>
      <c r="E386"/>
      <c r="F386" s="2"/>
      <c r="G386" s="100"/>
      <c r="H386" s="100"/>
    </row>
    <row r="387" spans="2:8" ht="16" customHeight="1" x14ac:dyDescent="0.25">
      <c r="B387"/>
      <c r="C387"/>
      <c r="D387"/>
      <c r="E387"/>
      <c r="F387" s="2"/>
      <c r="G387" s="100"/>
      <c r="H387" s="100"/>
    </row>
    <row r="388" spans="2:8" ht="16" customHeight="1" x14ac:dyDescent="0.25">
      <c r="B388"/>
      <c r="C388"/>
      <c r="D388"/>
      <c r="E388"/>
      <c r="F388" s="2"/>
      <c r="G388" s="100"/>
      <c r="H388" s="100"/>
    </row>
    <row r="389" spans="2:8" ht="16" customHeight="1" x14ac:dyDescent="0.25">
      <c r="B389"/>
      <c r="C389"/>
      <c r="D389"/>
      <c r="E389"/>
      <c r="F389" s="2"/>
      <c r="G389" s="100"/>
      <c r="H389" s="100"/>
    </row>
    <row r="390" spans="2:8" ht="16" customHeight="1" x14ac:dyDescent="0.25">
      <c r="B390"/>
      <c r="C390"/>
      <c r="D390"/>
      <c r="E390"/>
      <c r="F390" s="2"/>
      <c r="G390" s="100"/>
      <c r="H390" s="100"/>
    </row>
    <row r="391" spans="2:8" ht="16" customHeight="1" x14ac:dyDescent="0.25">
      <c r="B391"/>
      <c r="C391"/>
      <c r="D391"/>
      <c r="E391"/>
      <c r="F391" s="2"/>
      <c r="G391" s="100"/>
      <c r="H391" s="100"/>
    </row>
    <row r="392" spans="2:8" ht="16" customHeight="1" x14ac:dyDescent="0.25">
      <c r="B392"/>
      <c r="C392"/>
      <c r="D392"/>
      <c r="E392"/>
      <c r="F392" s="2"/>
      <c r="G392" s="100"/>
      <c r="H392" s="100"/>
    </row>
    <row r="393" spans="2:8" ht="16" customHeight="1" x14ac:dyDescent="0.25">
      <c r="B393"/>
      <c r="C393"/>
      <c r="D393"/>
      <c r="E393"/>
      <c r="F393" s="2"/>
      <c r="G393" s="100"/>
      <c r="H393" s="100"/>
    </row>
    <row r="394" spans="2:8" ht="16" customHeight="1" x14ac:dyDescent="0.25">
      <c r="B394"/>
      <c r="C394"/>
      <c r="D394"/>
      <c r="E394"/>
      <c r="F394" s="2"/>
      <c r="G394" s="100"/>
      <c r="H394" s="100"/>
    </row>
    <row r="395" spans="2:8" ht="16" customHeight="1" x14ac:dyDescent="0.25">
      <c r="B395"/>
      <c r="C395"/>
      <c r="D395"/>
      <c r="E395"/>
      <c r="F395" s="2"/>
      <c r="G395" s="100"/>
      <c r="H395" s="100"/>
    </row>
    <row r="396" spans="2:8" ht="16" customHeight="1" x14ac:dyDescent="0.25">
      <c r="B396"/>
      <c r="C396"/>
      <c r="D396"/>
      <c r="E396"/>
      <c r="F396" s="2"/>
      <c r="G396" s="100"/>
      <c r="H396" s="100"/>
    </row>
    <row r="397" spans="2:8" ht="16" customHeight="1" x14ac:dyDescent="0.25">
      <c r="B397"/>
      <c r="C397"/>
      <c r="D397"/>
      <c r="E397"/>
      <c r="F397" s="2"/>
      <c r="G397" s="100"/>
      <c r="H397" s="100"/>
    </row>
    <row r="398" spans="2:8" ht="16" customHeight="1" x14ac:dyDescent="0.25">
      <c r="B398"/>
      <c r="C398"/>
      <c r="D398"/>
      <c r="E398"/>
      <c r="F398" s="2"/>
      <c r="G398" s="100"/>
      <c r="H398" s="100"/>
    </row>
    <row r="399" spans="2:8" ht="16" customHeight="1" x14ac:dyDescent="0.25">
      <c r="B399"/>
      <c r="C399"/>
      <c r="D399"/>
      <c r="E399"/>
      <c r="F399" s="2"/>
      <c r="G399" s="100"/>
      <c r="H399" s="100"/>
    </row>
    <row r="400" spans="2:8" ht="16" customHeight="1" x14ac:dyDescent="0.25">
      <c r="B400"/>
      <c r="C400"/>
      <c r="D400"/>
      <c r="E400"/>
      <c r="F400" s="2"/>
      <c r="G400" s="100"/>
      <c r="H400" s="100"/>
    </row>
    <row r="401" spans="2:8" ht="16" customHeight="1" x14ac:dyDescent="0.25">
      <c r="B401"/>
      <c r="C401"/>
      <c r="D401"/>
      <c r="E401"/>
      <c r="F401" s="2"/>
      <c r="G401" s="100"/>
      <c r="H401" s="100"/>
    </row>
    <row r="402" spans="2:8" ht="16" customHeight="1" x14ac:dyDescent="0.25">
      <c r="B402"/>
      <c r="C402"/>
      <c r="D402"/>
      <c r="E402"/>
      <c r="F402" s="2"/>
      <c r="G402" s="100"/>
      <c r="H402" s="100"/>
    </row>
    <row r="403" spans="2:8" ht="16" customHeight="1" x14ac:dyDescent="0.25">
      <c r="B403"/>
      <c r="C403"/>
      <c r="D403"/>
      <c r="E403"/>
      <c r="F403" s="2"/>
      <c r="G403" s="100"/>
      <c r="H403" s="100"/>
    </row>
    <row r="404" spans="2:8" ht="16" customHeight="1" x14ac:dyDescent="0.25">
      <c r="B404"/>
      <c r="C404"/>
      <c r="D404"/>
      <c r="E404"/>
      <c r="F404" s="2"/>
      <c r="G404" s="100"/>
      <c r="H404" s="100"/>
    </row>
    <row r="405" spans="2:8" ht="16" customHeight="1" x14ac:dyDescent="0.25">
      <c r="B405"/>
      <c r="C405"/>
      <c r="D405"/>
      <c r="E405"/>
      <c r="F405" s="2"/>
      <c r="G405" s="100"/>
      <c r="H405" s="100"/>
    </row>
    <row r="406" spans="2:8" ht="16" customHeight="1" x14ac:dyDescent="0.25">
      <c r="B406"/>
      <c r="C406"/>
      <c r="D406"/>
      <c r="E406"/>
      <c r="F406" s="2"/>
      <c r="G406" s="100"/>
      <c r="H406" s="100"/>
    </row>
    <row r="407" spans="2:8" ht="16" customHeight="1" x14ac:dyDescent="0.25">
      <c r="B407"/>
      <c r="C407"/>
      <c r="D407"/>
      <c r="E407"/>
      <c r="F407" s="2"/>
      <c r="G407" s="100"/>
      <c r="H407" s="100"/>
    </row>
    <row r="408" spans="2:8" ht="16" customHeight="1" x14ac:dyDescent="0.25">
      <c r="B408"/>
      <c r="C408"/>
      <c r="D408"/>
      <c r="E408"/>
      <c r="F408" s="2"/>
      <c r="G408" s="100"/>
      <c r="H408" s="100"/>
    </row>
    <row r="409" spans="2:8" ht="16" customHeight="1" x14ac:dyDescent="0.25">
      <c r="B409"/>
      <c r="C409"/>
      <c r="D409"/>
      <c r="E409"/>
      <c r="F409" s="2"/>
      <c r="G409" s="100"/>
      <c r="H409" s="100"/>
    </row>
    <row r="410" spans="2:8" ht="16" customHeight="1" x14ac:dyDescent="0.25">
      <c r="B410"/>
      <c r="C410"/>
      <c r="D410"/>
      <c r="E410"/>
      <c r="F410" s="2"/>
      <c r="G410" s="100"/>
      <c r="H410" s="100"/>
    </row>
    <row r="411" spans="2:8" ht="16" customHeight="1" x14ac:dyDescent="0.25">
      <c r="B411"/>
      <c r="C411"/>
      <c r="D411"/>
      <c r="E411"/>
      <c r="F411" s="2"/>
      <c r="G411" s="100"/>
      <c r="H411" s="100"/>
    </row>
    <row r="412" spans="2:8" ht="16" customHeight="1" x14ac:dyDescent="0.25">
      <c r="B412"/>
      <c r="C412"/>
      <c r="D412"/>
      <c r="E412"/>
      <c r="F412" s="2"/>
      <c r="G412" s="100"/>
      <c r="H412" s="100"/>
    </row>
    <row r="413" spans="2:8" ht="16" customHeight="1" x14ac:dyDescent="0.25">
      <c r="B413"/>
      <c r="C413"/>
      <c r="D413"/>
      <c r="E413"/>
      <c r="F413" s="2"/>
      <c r="G413" s="100"/>
      <c r="H413" s="100"/>
    </row>
    <row r="414" spans="2:8" ht="16" customHeight="1" x14ac:dyDescent="0.25">
      <c r="B414"/>
      <c r="C414"/>
      <c r="D414"/>
      <c r="E414"/>
      <c r="F414" s="2"/>
      <c r="G414" s="100"/>
      <c r="H414" s="100"/>
    </row>
    <row r="415" spans="2:8" ht="16" customHeight="1" x14ac:dyDescent="0.25">
      <c r="B415"/>
      <c r="C415"/>
      <c r="D415"/>
      <c r="E415"/>
      <c r="F415" s="2"/>
      <c r="G415" s="100"/>
      <c r="H415" s="100"/>
    </row>
    <row r="416" spans="2:8" ht="16" customHeight="1" x14ac:dyDescent="0.25">
      <c r="B416"/>
      <c r="C416"/>
      <c r="D416"/>
      <c r="E416"/>
      <c r="F416" s="2"/>
      <c r="G416" s="100"/>
      <c r="H416" s="100"/>
    </row>
    <row r="417" spans="2:8" ht="16" customHeight="1" x14ac:dyDescent="0.25">
      <c r="B417"/>
      <c r="C417"/>
      <c r="D417"/>
      <c r="E417"/>
      <c r="F417" s="2"/>
      <c r="G417" s="100"/>
      <c r="H417" s="100"/>
    </row>
    <row r="418" spans="2:8" ht="16" customHeight="1" x14ac:dyDescent="0.25">
      <c r="B418"/>
      <c r="C418"/>
      <c r="D418"/>
      <c r="E418"/>
      <c r="F418" s="2"/>
      <c r="G418" s="100"/>
      <c r="H418" s="100"/>
    </row>
    <row r="419" spans="2:8" ht="16" customHeight="1" x14ac:dyDescent="0.25">
      <c r="B419"/>
      <c r="C419"/>
      <c r="D419"/>
      <c r="E419"/>
      <c r="F419" s="2"/>
      <c r="G419" s="100"/>
      <c r="H419" s="100"/>
    </row>
    <row r="420" spans="2:8" ht="16" customHeight="1" x14ac:dyDescent="0.25">
      <c r="B420"/>
      <c r="C420"/>
      <c r="D420"/>
      <c r="E420"/>
      <c r="F420" s="2"/>
      <c r="G420" s="100"/>
      <c r="H420" s="100"/>
    </row>
    <row r="421" spans="2:8" ht="16" customHeight="1" x14ac:dyDescent="0.25">
      <c r="B421"/>
      <c r="C421"/>
      <c r="D421"/>
      <c r="E421"/>
      <c r="F421" s="2"/>
      <c r="G421" s="100"/>
      <c r="H421" s="100"/>
    </row>
    <row r="422" spans="2:8" ht="16" customHeight="1" x14ac:dyDescent="0.25">
      <c r="B422"/>
      <c r="C422"/>
      <c r="D422"/>
      <c r="E422"/>
      <c r="F422" s="2"/>
      <c r="G422" s="100"/>
      <c r="H422" s="100"/>
    </row>
    <row r="423" spans="2:8" ht="16" customHeight="1" x14ac:dyDescent="0.25">
      <c r="B423"/>
      <c r="C423"/>
      <c r="D423"/>
      <c r="E423"/>
      <c r="F423" s="2"/>
      <c r="G423" s="100"/>
      <c r="H423" s="100"/>
    </row>
    <row r="424" spans="2:8" ht="16" customHeight="1" x14ac:dyDescent="0.25">
      <c r="B424"/>
      <c r="C424"/>
      <c r="D424"/>
      <c r="E424"/>
      <c r="F424" s="2"/>
      <c r="G424" s="100"/>
      <c r="H424" s="100"/>
    </row>
    <row r="425" spans="2:8" ht="16" customHeight="1" x14ac:dyDescent="0.25">
      <c r="B425"/>
      <c r="C425"/>
      <c r="D425"/>
      <c r="E425"/>
      <c r="F425" s="2"/>
      <c r="G425" s="100"/>
      <c r="H425" s="100"/>
    </row>
    <row r="426" spans="2:8" ht="16" customHeight="1" x14ac:dyDescent="0.25">
      <c r="B426"/>
      <c r="C426"/>
      <c r="D426"/>
      <c r="E426"/>
      <c r="F426" s="2"/>
      <c r="G426" s="100"/>
      <c r="H426" s="100"/>
    </row>
    <row r="427" spans="2:8" ht="16" customHeight="1" x14ac:dyDescent="0.25">
      <c r="B427"/>
      <c r="C427"/>
      <c r="D427"/>
      <c r="E427"/>
      <c r="F427" s="2"/>
      <c r="G427" s="100"/>
      <c r="H427" s="100"/>
    </row>
    <row r="428" spans="2:8" ht="16" customHeight="1" x14ac:dyDescent="0.25">
      <c r="B428"/>
      <c r="C428"/>
      <c r="D428"/>
      <c r="E428"/>
      <c r="F428" s="2"/>
      <c r="G428" s="100"/>
      <c r="H428" s="100"/>
    </row>
    <row r="429" spans="2:8" ht="16" customHeight="1" x14ac:dyDescent="0.25">
      <c r="B429"/>
      <c r="C429"/>
      <c r="D429"/>
      <c r="E429"/>
      <c r="F429" s="2"/>
      <c r="G429" s="100"/>
      <c r="H429" s="100"/>
    </row>
    <row r="430" spans="2:8" ht="16" customHeight="1" x14ac:dyDescent="0.25">
      <c r="B430"/>
      <c r="C430"/>
      <c r="D430"/>
      <c r="E430"/>
      <c r="F430" s="2"/>
      <c r="G430" s="100"/>
      <c r="H430" s="100"/>
    </row>
    <row r="431" spans="2:8" ht="16" customHeight="1" x14ac:dyDescent="0.25">
      <c r="B431"/>
      <c r="C431"/>
      <c r="D431"/>
      <c r="E431"/>
      <c r="F431" s="2"/>
      <c r="G431" s="100"/>
      <c r="H431" s="100"/>
    </row>
    <row r="432" spans="2:8" ht="16" customHeight="1" x14ac:dyDescent="0.25">
      <c r="B432"/>
      <c r="C432"/>
      <c r="D432"/>
      <c r="E432"/>
      <c r="F432" s="2"/>
      <c r="G432" s="100"/>
      <c r="H432" s="100"/>
    </row>
    <row r="433" spans="2:8" ht="16" customHeight="1" x14ac:dyDescent="0.25">
      <c r="B433"/>
      <c r="C433"/>
      <c r="D433"/>
      <c r="E433"/>
      <c r="F433" s="2"/>
      <c r="G433" s="100"/>
      <c r="H433" s="100"/>
    </row>
    <row r="434" spans="2:8" ht="16" customHeight="1" x14ac:dyDescent="0.25">
      <c r="B434"/>
      <c r="C434"/>
      <c r="D434"/>
      <c r="E434"/>
      <c r="F434" s="2"/>
      <c r="G434" s="100"/>
      <c r="H434" s="100"/>
    </row>
    <row r="435" spans="2:8" ht="16" customHeight="1" x14ac:dyDescent="0.25">
      <c r="B435"/>
      <c r="C435"/>
      <c r="D435"/>
      <c r="E435"/>
      <c r="F435" s="2"/>
      <c r="G435" s="100"/>
      <c r="H435" s="100"/>
    </row>
    <row r="436" spans="2:8" ht="16" customHeight="1" x14ac:dyDescent="0.25">
      <c r="B436"/>
      <c r="C436"/>
      <c r="D436"/>
      <c r="E436"/>
      <c r="F436" s="2"/>
      <c r="G436" s="100"/>
      <c r="H436" s="100"/>
    </row>
    <row r="437" spans="2:8" ht="16" customHeight="1" x14ac:dyDescent="0.25">
      <c r="B437"/>
      <c r="C437"/>
      <c r="D437"/>
      <c r="E437"/>
      <c r="F437" s="2"/>
      <c r="G437" s="100"/>
      <c r="H437" s="100"/>
    </row>
    <row r="438" spans="2:8" ht="16" customHeight="1" x14ac:dyDescent="0.25">
      <c r="B438"/>
      <c r="C438"/>
      <c r="D438"/>
      <c r="E438"/>
      <c r="F438" s="2"/>
      <c r="G438" s="100"/>
      <c r="H438" s="100"/>
    </row>
    <row r="439" spans="2:8" ht="16" customHeight="1" x14ac:dyDescent="0.25">
      <c r="B439"/>
      <c r="C439"/>
      <c r="D439"/>
      <c r="E439"/>
      <c r="F439" s="2"/>
      <c r="G439" s="100"/>
      <c r="H439" s="100"/>
    </row>
    <row r="440" spans="2:8" ht="16" customHeight="1" x14ac:dyDescent="0.25">
      <c r="B440"/>
      <c r="C440"/>
      <c r="D440"/>
      <c r="E440"/>
      <c r="F440" s="2"/>
      <c r="G440" s="100"/>
      <c r="H440" s="100"/>
    </row>
    <row r="441" spans="2:8" ht="16" customHeight="1" x14ac:dyDescent="0.25">
      <c r="B441"/>
      <c r="C441"/>
      <c r="D441"/>
      <c r="E441"/>
      <c r="F441" s="2"/>
      <c r="G441" s="100"/>
      <c r="H441" s="100"/>
    </row>
    <row r="442" spans="2:8" ht="16" customHeight="1" x14ac:dyDescent="0.25">
      <c r="B442"/>
      <c r="C442"/>
      <c r="D442"/>
      <c r="E442"/>
      <c r="F442" s="2"/>
      <c r="G442" s="100"/>
      <c r="H442" s="100"/>
    </row>
    <row r="443" spans="2:8" ht="16" customHeight="1" x14ac:dyDescent="0.25">
      <c r="B443"/>
      <c r="C443"/>
      <c r="D443"/>
      <c r="E443"/>
      <c r="F443" s="2"/>
      <c r="G443" s="100"/>
      <c r="H443" s="100"/>
    </row>
    <row r="444" spans="2:8" ht="16" customHeight="1" x14ac:dyDescent="0.25">
      <c r="B444"/>
      <c r="C444"/>
      <c r="D444"/>
      <c r="E444"/>
      <c r="F444" s="2"/>
      <c r="G444" s="100"/>
      <c r="H444" s="100"/>
    </row>
    <row r="445" spans="2:8" ht="16" customHeight="1" x14ac:dyDescent="0.25">
      <c r="B445"/>
      <c r="C445"/>
      <c r="D445"/>
      <c r="E445"/>
      <c r="F445" s="2"/>
      <c r="G445" s="100"/>
      <c r="H445" s="100"/>
    </row>
    <row r="446" spans="2:8" ht="16" customHeight="1" x14ac:dyDescent="0.25">
      <c r="B446"/>
      <c r="C446"/>
      <c r="D446"/>
      <c r="E446"/>
      <c r="F446" s="2"/>
      <c r="G446" s="100"/>
      <c r="H446" s="100"/>
    </row>
    <row r="447" spans="2:8" ht="16" customHeight="1" x14ac:dyDescent="0.25">
      <c r="B447"/>
      <c r="C447"/>
      <c r="D447"/>
      <c r="E447"/>
      <c r="F447" s="2"/>
      <c r="G447" s="100"/>
      <c r="H447" s="100"/>
    </row>
    <row r="448" spans="2:8" ht="16" customHeight="1" x14ac:dyDescent="0.25">
      <c r="B448"/>
      <c r="C448"/>
      <c r="D448"/>
      <c r="E448"/>
      <c r="F448" s="2"/>
      <c r="G448" s="100"/>
      <c r="H448" s="100"/>
    </row>
    <row r="449" spans="2:8" ht="16" customHeight="1" x14ac:dyDescent="0.25">
      <c r="B449"/>
      <c r="C449"/>
      <c r="D449"/>
      <c r="E449"/>
      <c r="F449" s="2"/>
      <c r="G449" s="100"/>
      <c r="H449" s="100"/>
    </row>
    <row r="450" spans="2:8" ht="16" customHeight="1" x14ac:dyDescent="0.25">
      <c r="B450"/>
      <c r="C450"/>
      <c r="D450"/>
      <c r="E450"/>
      <c r="F450" s="2"/>
      <c r="G450" s="100"/>
      <c r="H450" s="100"/>
    </row>
    <row r="451" spans="2:8" ht="16" customHeight="1" x14ac:dyDescent="0.25">
      <c r="B451"/>
      <c r="C451"/>
      <c r="D451"/>
      <c r="E451"/>
      <c r="F451" s="2"/>
      <c r="G451" s="100"/>
      <c r="H451" s="100"/>
    </row>
    <row r="452" spans="2:8" ht="16" customHeight="1" x14ac:dyDescent="0.25">
      <c r="B452"/>
      <c r="C452"/>
      <c r="D452"/>
      <c r="E452"/>
      <c r="F452" s="2"/>
      <c r="G452" s="100"/>
      <c r="H452" s="100"/>
    </row>
    <row r="453" spans="2:8" ht="16" customHeight="1" x14ac:dyDescent="0.25">
      <c r="B453"/>
      <c r="C453"/>
      <c r="D453"/>
      <c r="E453"/>
      <c r="F453" s="2"/>
      <c r="G453" s="100"/>
      <c r="H453" s="100"/>
    </row>
    <row r="454" spans="2:8" ht="16" customHeight="1" x14ac:dyDescent="0.25">
      <c r="B454"/>
      <c r="C454"/>
      <c r="D454"/>
      <c r="E454"/>
      <c r="F454" s="2"/>
      <c r="G454" s="100"/>
      <c r="H454" s="100"/>
    </row>
    <row r="455" spans="2:8" ht="16" customHeight="1" x14ac:dyDescent="0.25">
      <c r="B455"/>
      <c r="C455"/>
      <c r="D455"/>
      <c r="E455"/>
      <c r="F455" s="2"/>
      <c r="G455" s="100"/>
      <c r="H455" s="100"/>
    </row>
    <row r="456" spans="2:8" ht="16" customHeight="1" x14ac:dyDescent="0.25">
      <c r="B456"/>
      <c r="C456"/>
      <c r="D456"/>
      <c r="E456"/>
      <c r="F456" s="2"/>
      <c r="G456" s="100"/>
      <c r="H456" s="100"/>
    </row>
    <row r="457" spans="2:8" ht="16" customHeight="1" x14ac:dyDescent="0.25">
      <c r="B457"/>
      <c r="C457"/>
      <c r="D457"/>
      <c r="E457"/>
      <c r="F457" s="2"/>
      <c r="G457" s="100"/>
      <c r="H457" s="100"/>
    </row>
    <row r="458" spans="2:8" ht="16" customHeight="1" x14ac:dyDescent="0.25">
      <c r="B458"/>
      <c r="C458"/>
      <c r="D458"/>
      <c r="E458"/>
      <c r="F458" s="2"/>
      <c r="G458" s="100"/>
      <c r="H458" s="100"/>
    </row>
    <row r="459" spans="2:8" ht="16" customHeight="1" x14ac:dyDescent="0.25">
      <c r="B459"/>
      <c r="C459"/>
      <c r="D459"/>
      <c r="E459"/>
      <c r="F459" s="2"/>
      <c r="G459" s="100"/>
      <c r="H459" s="100"/>
    </row>
    <row r="460" spans="2:8" ht="16" customHeight="1" x14ac:dyDescent="0.25">
      <c r="B460"/>
      <c r="C460"/>
      <c r="D460"/>
      <c r="E460"/>
      <c r="F460" s="2"/>
      <c r="G460" s="100"/>
      <c r="H460" s="100"/>
    </row>
    <row r="461" spans="2:8" ht="16" customHeight="1" x14ac:dyDescent="0.25">
      <c r="B461"/>
      <c r="C461"/>
      <c r="D461"/>
      <c r="E461"/>
      <c r="F461" s="2"/>
      <c r="G461" s="100"/>
      <c r="H461" s="100"/>
    </row>
    <row r="462" spans="2:8" ht="16" customHeight="1" x14ac:dyDescent="0.25">
      <c r="B462"/>
      <c r="C462"/>
      <c r="D462"/>
      <c r="E462"/>
      <c r="F462" s="2"/>
      <c r="G462" s="100"/>
      <c r="H462" s="100"/>
    </row>
    <row r="463" spans="2:8" ht="16" customHeight="1" x14ac:dyDescent="0.25">
      <c r="B463"/>
      <c r="C463"/>
      <c r="D463"/>
      <c r="E463"/>
      <c r="F463" s="2"/>
      <c r="G463" s="100"/>
      <c r="H463" s="100"/>
    </row>
    <row r="464" spans="2:8" ht="16" customHeight="1" x14ac:dyDescent="0.25">
      <c r="B464"/>
      <c r="C464"/>
      <c r="D464"/>
      <c r="E464"/>
      <c r="F464" s="2"/>
      <c r="G464" s="100"/>
      <c r="H464" s="100"/>
    </row>
    <row r="465" spans="2:8" ht="16" customHeight="1" x14ac:dyDescent="0.25">
      <c r="B465"/>
      <c r="C465"/>
      <c r="D465"/>
      <c r="E465"/>
      <c r="F465" s="2"/>
      <c r="G465" s="100"/>
      <c r="H465" s="100"/>
    </row>
    <row r="466" spans="2:8" ht="16" customHeight="1" x14ac:dyDescent="0.25">
      <c r="B466"/>
      <c r="C466"/>
      <c r="D466"/>
      <c r="E466"/>
      <c r="F466" s="2"/>
      <c r="G466" s="100"/>
      <c r="H466" s="100"/>
    </row>
    <row r="467" spans="2:8" ht="16" customHeight="1" x14ac:dyDescent="0.25">
      <c r="B467"/>
      <c r="C467"/>
      <c r="D467"/>
      <c r="E467"/>
      <c r="F467" s="2"/>
      <c r="G467" s="100"/>
      <c r="H467" s="100"/>
    </row>
    <row r="468" spans="2:8" ht="16" customHeight="1" x14ac:dyDescent="0.25">
      <c r="B468"/>
      <c r="C468"/>
      <c r="D468"/>
      <c r="E468"/>
      <c r="F468" s="2"/>
      <c r="G468" s="100"/>
      <c r="H468" s="100"/>
    </row>
    <row r="469" spans="2:8" ht="16" customHeight="1" x14ac:dyDescent="0.25">
      <c r="B469"/>
      <c r="C469"/>
      <c r="D469"/>
      <c r="E469"/>
      <c r="F469" s="2"/>
      <c r="G469" s="100"/>
      <c r="H469" s="100"/>
    </row>
    <row r="470" spans="2:8" ht="16" customHeight="1" x14ac:dyDescent="0.25">
      <c r="B470"/>
      <c r="C470"/>
      <c r="D470"/>
      <c r="E470"/>
      <c r="F470" s="2"/>
      <c r="G470" s="100"/>
      <c r="H470" s="100"/>
    </row>
    <row r="471" spans="2:8" ht="16" customHeight="1" x14ac:dyDescent="0.25">
      <c r="B471"/>
      <c r="C471"/>
      <c r="D471"/>
      <c r="E471"/>
      <c r="F471" s="2"/>
      <c r="G471" s="100"/>
      <c r="H471" s="100"/>
    </row>
    <row r="472" spans="2:8" ht="16" customHeight="1" x14ac:dyDescent="0.25">
      <c r="B472"/>
      <c r="C472"/>
      <c r="D472"/>
      <c r="E472"/>
      <c r="F472" s="2"/>
      <c r="G472" s="100"/>
      <c r="H472" s="100"/>
    </row>
    <row r="473" spans="2:8" ht="16" customHeight="1" x14ac:dyDescent="0.25">
      <c r="B473"/>
      <c r="C473"/>
      <c r="D473"/>
      <c r="E473"/>
      <c r="F473" s="2"/>
      <c r="G473" s="100"/>
      <c r="H473" s="100"/>
    </row>
    <row r="474" spans="2:8" ht="16" customHeight="1" x14ac:dyDescent="0.25">
      <c r="B474"/>
      <c r="C474"/>
      <c r="D474"/>
      <c r="E474"/>
      <c r="F474" s="2"/>
      <c r="G474" s="100"/>
      <c r="H474" s="100"/>
    </row>
    <row r="475" spans="2:8" ht="16" customHeight="1" x14ac:dyDescent="0.25">
      <c r="B475"/>
      <c r="C475"/>
      <c r="D475"/>
      <c r="E475"/>
      <c r="F475" s="2"/>
      <c r="G475" s="100"/>
      <c r="H475" s="100"/>
    </row>
    <row r="476" spans="2:8" ht="16" customHeight="1" x14ac:dyDescent="0.25">
      <c r="B476"/>
      <c r="C476"/>
      <c r="D476"/>
      <c r="E476"/>
      <c r="F476" s="2"/>
      <c r="G476" s="100"/>
      <c r="H476" s="100"/>
    </row>
    <row r="477" spans="2:8" ht="16" customHeight="1" x14ac:dyDescent="0.25">
      <c r="B477"/>
      <c r="C477"/>
      <c r="D477"/>
      <c r="E477"/>
      <c r="F477" s="2"/>
      <c r="G477" s="100"/>
      <c r="H477" s="100"/>
    </row>
    <row r="478" spans="2:8" ht="16" customHeight="1" x14ac:dyDescent="0.25">
      <c r="B478"/>
      <c r="C478"/>
      <c r="D478"/>
      <c r="E478"/>
      <c r="F478" s="2"/>
      <c r="G478" s="100"/>
      <c r="H478" s="100"/>
    </row>
    <row r="479" spans="2:8" ht="16" customHeight="1" x14ac:dyDescent="0.25">
      <c r="B479"/>
      <c r="C479"/>
      <c r="D479"/>
      <c r="E479"/>
      <c r="F479" s="2"/>
      <c r="G479" s="100"/>
      <c r="H479" s="100"/>
    </row>
    <row r="480" spans="2:8" ht="16" customHeight="1" x14ac:dyDescent="0.25">
      <c r="B480"/>
      <c r="C480"/>
      <c r="D480"/>
      <c r="E480"/>
      <c r="F480" s="2"/>
      <c r="G480" s="100"/>
      <c r="H480" s="100"/>
    </row>
    <row r="481" spans="2:8" ht="16" customHeight="1" x14ac:dyDescent="0.25">
      <c r="B481"/>
      <c r="C481"/>
      <c r="D481"/>
      <c r="E481"/>
      <c r="F481" s="2"/>
      <c r="G481" s="100"/>
      <c r="H481" s="100"/>
    </row>
    <row r="482" spans="2:8" ht="16" customHeight="1" x14ac:dyDescent="0.25">
      <c r="B482"/>
      <c r="C482"/>
      <c r="D482"/>
      <c r="E482"/>
      <c r="F482" s="2"/>
      <c r="G482" s="100"/>
      <c r="H482" s="100"/>
    </row>
    <row r="483" spans="2:8" ht="16" customHeight="1" x14ac:dyDescent="0.25">
      <c r="B483"/>
      <c r="C483"/>
      <c r="D483"/>
      <c r="E483"/>
      <c r="F483" s="2"/>
      <c r="G483" s="100"/>
      <c r="H483" s="100"/>
    </row>
    <row r="484" spans="2:8" ht="16" customHeight="1" x14ac:dyDescent="0.25">
      <c r="B484"/>
      <c r="C484"/>
      <c r="D484"/>
      <c r="E484"/>
      <c r="F484" s="2"/>
      <c r="G484" s="100"/>
      <c r="H484" s="100"/>
    </row>
    <row r="485" spans="2:8" ht="16" customHeight="1" x14ac:dyDescent="0.25">
      <c r="B485"/>
      <c r="C485"/>
      <c r="D485"/>
      <c r="E485"/>
      <c r="F485" s="2"/>
      <c r="G485" s="100"/>
      <c r="H485" s="100"/>
    </row>
    <row r="486" spans="2:8" ht="16" customHeight="1" x14ac:dyDescent="0.25">
      <c r="B486"/>
      <c r="C486"/>
      <c r="D486"/>
      <c r="E486"/>
      <c r="F486" s="2"/>
      <c r="G486" s="100"/>
      <c r="H486" s="100"/>
    </row>
    <row r="487" spans="2:8" ht="16" customHeight="1" x14ac:dyDescent="0.25">
      <c r="B487"/>
      <c r="C487"/>
      <c r="D487"/>
      <c r="E487"/>
      <c r="F487" s="2"/>
      <c r="G487" s="100"/>
      <c r="H487" s="100"/>
    </row>
    <row r="488" spans="2:8" ht="16" customHeight="1" x14ac:dyDescent="0.25">
      <c r="B488"/>
      <c r="C488"/>
      <c r="D488"/>
      <c r="E488"/>
      <c r="F488" s="2"/>
      <c r="G488" s="100"/>
      <c r="H488" s="100"/>
    </row>
    <row r="489" spans="2:8" ht="16" customHeight="1" x14ac:dyDescent="0.25">
      <c r="B489"/>
      <c r="C489"/>
      <c r="D489"/>
      <c r="E489"/>
      <c r="F489" s="2"/>
      <c r="G489" s="100"/>
      <c r="H489" s="100"/>
    </row>
    <row r="490" spans="2:8" ht="16" customHeight="1" x14ac:dyDescent="0.25">
      <c r="B490"/>
      <c r="C490"/>
      <c r="D490"/>
      <c r="E490"/>
      <c r="F490" s="2"/>
      <c r="G490" s="100"/>
      <c r="H490" s="100"/>
    </row>
    <row r="491" spans="2:8" ht="16" customHeight="1" x14ac:dyDescent="0.25">
      <c r="B491"/>
      <c r="C491"/>
      <c r="D491"/>
      <c r="E491"/>
      <c r="F491" s="2"/>
      <c r="G491" s="100"/>
      <c r="H491" s="100"/>
    </row>
    <row r="492" spans="2:8" ht="16" customHeight="1" x14ac:dyDescent="0.25">
      <c r="B492"/>
      <c r="C492"/>
      <c r="D492"/>
      <c r="E492"/>
      <c r="F492" s="2"/>
      <c r="G492" s="100"/>
      <c r="H492" s="100"/>
    </row>
    <row r="493" spans="2:8" ht="16" customHeight="1" x14ac:dyDescent="0.25">
      <c r="B493"/>
      <c r="C493"/>
      <c r="D493"/>
      <c r="E493"/>
      <c r="F493" s="2"/>
      <c r="G493" s="100"/>
      <c r="H493" s="100"/>
    </row>
    <row r="494" spans="2:8" ht="16" customHeight="1" x14ac:dyDescent="0.25">
      <c r="B494"/>
      <c r="C494"/>
      <c r="D494"/>
      <c r="E494"/>
      <c r="F494" s="2"/>
      <c r="G494" s="100"/>
      <c r="H494" s="100"/>
    </row>
    <row r="495" spans="2:8" ht="16" customHeight="1" x14ac:dyDescent="0.25">
      <c r="B495"/>
      <c r="C495"/>
      <c r="D495"/>
      <c r="E495"/>
      <c r="F495" s="2"/>
      <c r="G495" s="100"/>
      <c r="H495" s="100"/>
    </row>
    <row r="496" spans="2:8" ht="16" customHeight="1" x14ac:dyDescent="0.25">
      <c r="B496"/>
      <c r="C496"/>
      <c r="D496"/>
      <c r="E496"/>
      <c r="F496" s="2"/>
      <c r="G496" s="100"/>
      <c r="H496" s="100"/>
    </row>
    <row r="497" spans="2:8" ht="16" customHeight="1" x14ac:dyDescent="0.25">
      <c r="B497"/>
      <c r="C497"/>
      <c r="D497"/>
      <c r="E497"/>
      <c r="F497" s="2"/>
      <c r="G497" s="100"/>
      <c r="H497" s="100"/>
    </row>
    <row r="498" spans="2:8" ht="16" customHeight="1" x14ac:dyDescent="0.25">
      <c r="B498"/>
      <c r="C498"/>
      <c r="D498"/>
      <c r="E498"/>
      <c r="F498" s="2"/>
      <c r="G498" s="100"/>
      <c r="H498" s="100"/>
    </row>
    <row r="499" spans="2:8" ht="16" customHeight="1" x14ac:dyDescent="0.25">
      <c r="B499"/>
      <c r="C499"/>
      <c r="D499"/>
      <c r="E499"/>
      <c r="F499" s="2"/>
      <c r="G499" s="100"/>
      <c r="H499" s="100"/>
    </row>
    <row r="500" spans="2:8" ht="16" customHeight="1" x14ac:dyDescent="0.25">
      <c r="B500"/>
      <c r="C500"/>
      <c r="D500"/>
      <c r="E500"/>
      <c r="F500" s="2"/>
      <c r="G500" s="100"/>
      <c r="H500" s="100"/>
    </row>
    <row r="501" spans="2:8" ht="16" customHeight="1" x14ac:dyDescent="0.25">
      <c r="B501"/>
      <c r="C501"/>
      <c r="D501"/>
      <c r="E501"/>
      <c r="F501" s="2"/>
      <c r="G501" s="100"/>
      <c r="H501" s="100"/>
    </row>
    <row r="502" spans="2:8" ht="16" customHeight="1" x14ac:dyDescent="0.25">
      <c r="B502"/>
      <c r="C502"/>
      <c r="D502"/>
      <c r="E502"/>
      <c r="F502" s="2"/>
      <c r="G502" s="100"/>
      <c r="H502" s="100"/>
    </row>
    <row r="503" spans="2:8" ht="16" customHeight="1" x14ac:dyDescent="0.25">
      <c r="B503"/>
      <c r="C503"/>
      <c r="D503"/>
      <c r="E503"/>
      <c r="F503" s="2"/>
      <c r="G503" s="100"/>
      <c r="H503" s="100"/>
    </row>
    <row r="504" spans="2:8" ht="16" customHeight="1" x14ac:dyDescent="0.25">
      <c r="B504"/>
      <c r="C504"/>
      <c r="D504"/>
      <c r="E504"/>
      <c r="F504" s="2"/>
      <c r="G504" s="100"/>
      <c r="H504" s="100"/>
    </row>
    <row r="505" spans="2:8" ht="16" customHeight="1" x14ac:dyDescent="0.25">
      <c r="B505"/>
      <c r="C505"/>
      <c r="D505"/>
      <c r="E505"/>
      <c r="F505" s="2"/>
      <c r="G505" s="100"/>
      <c r="H505" s="100"/>
    </row>
    <row r="506" spans="2:8" ht="16" customHeight="1" x14ac:dyDescent="0.25">
      <c r="B506"/>
      <c r="C506"/>
      <c r="D506"/>
      <c r="E506"/>
      <c r="F506" s="2"/>
      <c r="G506" s="100"/>
      <c r="H506" s="100"/>
    </row>
    <row r="507" spans="2:8" ht="16" customHeight="1" x14ac:dyDescent="0.25">
      <c r="B507"/>
      <c r="C507"/>
      <c r="D507"/>
      <c r="E507"/>
      <c r="F507" s="2"/>
      <c r="G507" s="100"/>
      <c r="H507" s="100"/>
    </row>
    <row r="508" spans="2:8" ht="16" customHeight="1" x14ac:dyDescent="0.25">
      <c r="B508"/>
      <c r="C508"/>
      <c r="D508"/>
      <c r="E508"/>
      <c r="F508" s="2"/>
      <c r="G508" s="100"/>
      <c r="H508" s="100"/>
    </row>
    <row r="509" spans="2:8" ht="16" customHeight="1" x14ac:dyDescent="0.25">
      <c r="B509"/>
      <c r="C509"/>
      <c r="D509"/>
      <c r="E509"/>
      <c r="F509" s="2"/>
      <c r="G509" s="100"/>
      <c r="H509" s="100"/>
    </row>
    <row r="510" spans="2:8" ht="16" customHeight="1" x14ac:dyDescent="0.25">
      <c r="B510"/>
      <c r="C510"/>
      <c r="D510"/>
      <c r="E510"/>
      <c r="F510" s="2"/>
      <c r="G510" s="100"/>
      <c r="H510" s="100"/>
    </row>
    <row r="511" spans="2:8" ht="16" customHeight="1" x14ac:dyDescent="0.25">
      <c r="B511"/>
      <c r="C511"/>
      <c r="D511"/>
      <c r="E511"/>
      <c r="F511" s="2"/>
      <c r="G511" s="100"/>
      <c r="H511" s="100"/>
    </row>
    <row r="512" spans="2:8" ht="16" customHeight="1" x14ac:dyDescent="0.25">
      <c r="B512"/>
      <c r="C512"/>
      <c r="D512"/>
      <c r="E512"/>
      <c r="F512" s="2"/>
      <c r="G512" s="100"/>
      <c r="H512" s="100"/>
    </row>
    <row r="513" spans="2:8" ht="16" customHeight="1" x14ac:dyDescent="0.25">
      <c r="B513"/>
      <c r="C513"/>
      <c r="D513"/>
      <c r="E513"/>
      <c r="F513" s="2"/>
      <c r="G513" s="100"/>
      <c r="H513" s="100"/>
    </row>
    <row r="514" spans="2:8" ht="16" customHeight="1" x14ac:dyDescent="0.25">
      <c r="B514"/>
      <c r="C514"/>
      <c r="D514"/>
      <c r="E514"/>
      <c r="F514" s="2"/>
      <c r="G514" s="100"/>
      <c r="H514" s="100"/>
    </row>
    <row r="515" spans="2:8" ht="16" customHeight="1" x14ac:dyDescent="0.25">
      <c r="B515"/>
      <c r="C515"/>
      <c r="D515"/>
      <c r="E515"/>
      <c r="F515" s="2"/>
      <c r="G515" s="100"/>
      <c r="H515" s="100"/>
    </row>
    <row r="516" spans="2:8" ht="16" customHeight="1" x14ac:dyDescent="0.25">
      <c r="B516"/>
      <c r="C516"/>
      <c r="D516"/>
      <c r="E516"/>
      <c r="F516" s="2"/>
      <c r="G516" s="100"/>
      <c r="H516" s="100"/>
    </row>
    <row r="517" spans="2:8" ht="16" customHeight="1" x14ac:dyDescent="0.25">
      <c r="B517"/>
      <c r="C517"/>
      <c r="D517"/>
      <c r="E517"/>
      <c r="F517" s="2"/>
      <c r="G517" s="100"/>
      <c r="H517" s="100"/>
    </row>
    <row r="518" spans="2:8" ht="16" customHeight="1" x14ac:dyDescent="0.25">
      <c r="B518"/>
      <c r="C518"/>
      <c r="D518"/>
      <c r="E518"/>
      <c r="F518" s="2"/>
      <c r="G518" s="100"/>
      <c r="H518" s="100"/>
    </row>
    <row r="519" spans="2:8" ht="16" customHeight="1" x14ac:dyDescent="0.25">
      <c r="B519"/>
      <c r="C519"/>
      <c r="D519"/>
      <c r="E519"/>
      <c r="F519" s="2"/>
      <c r="G519" s="100"/>
      <c r="H519" s="100"/>
    </row>
    <row r="520" spans="2:8" ht="16" customHeight="1" x14ac:dyDescent="0.25">
      <c r="B520"/>
      <c r="C520"/>
      <c r="D520"/>
      <c r="E520"/>
      <c r="F520" s="2"/>
      <c r="G520" s="100"/>
      <c r="H520" s="100"/>
    </row>
    <row r="521" spans="2:8" ht="16" customHeight="1" x14ac:dyDescent="0.25">
      <c r="B521"/>
      <c r="C521"/>
      <c r="D521"/>
      <c r="E521"/>
      <c r="F521" s="2"/>
      <c r="G521" s="100"/>
      <c r="H521" s="100"/>
    </row>
    <row r="522" spans="2:8" ht="16" customHeight="1" x14ac:dyDescent="0.25">
      <c r="B522"/>
      <c r="C522"/>
      <c r="D522"/>
      <c r="E522"/>
      <c r="F522" s="2"/>
      <c r="G522" s="100"/>
      <c r="H522" s="100"/>
    </row>
    <row r="523" spans="2:8" ht="16" customHeight="1" x14ac:dyDescent="0.25">
      <c r="B523"/>
      <c r="C523"/>
      <c r="D523"/>
      <c r="E523"/>
      <c r="F523" s="2"/>
      <c r="G523" s="100"/>
      <c r="H523" s="100"/>
    </row>
    <row r="524" spans="2:8" ht="16" customHeight="1" x14ac:dyDescent="0.25">
      <c r="B524"/>
      <c r="C524"/>
      <c r="D524"/>
      <c r="E524"/>
      <c r="F524" s="2"/>
      <c r="G524" s="100"/>
      <c r="H524" s="100"/>
    </row>
    <row r="525" spans="2:8" ht="16" customHeight="1" x14ac:dyDescent="0.25">
      <c r="B525"/>
      <c r="C525"/>
      <c r="D525"/>
      <c r="E525"/>
      <c r="F525" s="2"/>
      <c r="G525" s="100"/>
      <c r="H525" s="100"/>
    </row>
    <row r="526" spans="2:8" ht="16" customHeight="1" x14ac:dyDescent="0.25">
      <c r="B526"/>
      <c r="C526"/>
      <c r="D526"/>
      <c r="E526"/>
      <c r="F526" s="2"/>
      <c r="G526" s="100"/>
      <c r="H526" s="100"/>
    </row>
    <row r="527" spans="2:8" ht="16" customHeight="1" x14ac:dyDescent="0.25">
      <c r="B527"/>
      <c r="C527"/>
      <c r="D527"/>
      <c r="E527"/>
      <c r="F527" s="2"/>
      <c r="G527" s="100"/>
      <c r="H527" s="100"/>
    </row>
    <row r="528" spans="2:8" ht="16" customHeight="1" x14ac:dyDescent="0.25">
      <c r="B528"/>
      <c r="C528"/>
      <c r="D528"/>
      <c r="E528"/>
      <c r="F528" s="2"/>
      <c r="G528" s="100"/>
      <c r="H528" s="100"/>
    </row>
    <row r="529" spans="2:8" ht="16" customHeight="1" x14ac:dyDescent="0.25">
      <c r="B529"/>
      <c r="C529"/>
      <c r="D529"/>
      <c r="E529"/>
      <c r="F529" s="2"/>
      <c r="G529" s="100"/>
      <c r="H529" s="100"/>
    </row>
    <row r="530" spans="2:8" ht="16" customHeight="1" x14ac:dyDescent="0.25">
      <c r="B530"/>
      <c r="C530"/>
      <c r="D530"/>
      <c r="E530"/>
      <c r="F530" s="2"/>
      <c r="G530" s="100"/>
      <c r="H530" s="100"/>
    </row>
    <row r="531" spans="2:8" ht="16" customHeight="1" x14ac:dyDescent="0.25">
      <c r="B531"/>
      <c r="C531"/>
      <c r="D531"/>
      <c r="E531"/>
      <c r="F531" s="2"/>
      <c r="G531" s="100"/>
      <c r="H531" s="100"/>
    </row>
    <row r="532" spans="2:8" ht="16" customHeight="1" x14ac:dyDescent="0.25">
      <c r="B532"/>
      <c r="C532"/>
      <c r="D532"/>
      <c r="E532"/>
      <c r="F532" s="2"/>
      <c r="G532" s="100"/>
      <c r="H532" s="100"/>
    </row>
    <row r="533" spans="2:8" ht="16" customHeight="1" x14ac:dyDescent="0.25">
      <c r="B533"/>
      <c r="C533"/>
      <c r="D533"/>
      <c r="E533"/>
      <c r="F533" s="2"/>
      <c r="G533" s="100"/>
      <c r="H533" s="100"/>
    </row>
    <row r="534" spans="2:8" ht="16" customHeight="1" x14ac:dyDescent="0.25">
      <c r="B534"/>
      <c r="C534"/>
      <c r="D534"/>
      <c r="E534"/>
      <c r="F534" s="2"/>
      <c r="G534" s="100"/>
      <c r="H534" s="100"/>
    </row>
    <row r="535" spans="2:8" ht="16" customHeight="1" x14ac:dyDescent="0.25">
      <c r="B535"/>
      <c r="C535"/>
      <c r="D535"/>
      <c r="E535"/>
      <c r="F535" s="2"/>
      <c r="G535" s="100"/>
      <c r="H535" s="100"/>
    </row>
    <row r="536" spans="2:8" ht="16" customHeight="1" x14ac:dyDescent="0.25">
      <c r="B536"/>
      <c r="C536"/>
      <c r="D536"/>
      <c r="E536"/>
      <c r="F536" s="2"/>
      <c r="G536" s="100"/>
      <c r="H536" s="100"/>
    </row>
    <row r="537" spans="2:8" ht="16" customHeight="1" x14ac:dyDescent="0.25">
      <c r="B537"/>
      <c r="C537"/>
      <c r="D537"/>
      <c r="E537"/>
      <c r="F537" s="2"/>
      <c r="G537" s="100"/>
      <c r="H537" s="100"/>
    </row>
    <row r="538" spans="2:8" ht="16" customHeight="1" x14ac:dyDescent="0.25">
      <c r="B538"/>
      <c r="C538"/>
      <c r="D538"/>
      <c r="E538"/>
      <c r="F538" s="2"/>
      <c r="G538" s="100"/>
      <c r="H538" s="100"/>
    </row>
    <row r="539" spans="2:8" ht="16" customHeight="1" x14ac:dyDescent="0.25">
      <c r="B539"/>
      <c r="C539"/>
      <c r="D539"/>
      <c r="E539"/>
      <c r="F539" s="2"/>
      <c r="G539" s="100"/>
      <c r="H539" s="100"/>
    </row>
    <row r="540" spans="2:8" ht="16" customHeight="1" x14ac:dyDescent="0.25">
      <c r="B540"/>
      <c r="C540"/>
      <c r="D540"/>
      <c r="E540"/>
      <c r="F540" s="2"/>
      <c r="G540" s="100"/>
      <c r="H540" s="100"/>
    </row>
    <row r="541" spans="2:8" ht="16" customHeight="1" x14ac:dyDescent="0.25">
      <c r="B541"/>
      <c r="C541"/>
      <c r="D541"/>
      <c r="E541"/>
      <c r="F541" s="2"/>
      <c r="G541" s="100"/>
      <c r="H541" s="100"/>
    </row>
    <row r="542" spans="2:8" ht="16" customHeight="1" x14ac:dyDescent="0.25">
      <c r="B542"/>
      <c r="C542"/>
      <c r="D542"/>
      <c r="E542"/>
      <c r="F542" s="2"/>
      <c r="G542" s="100"/>
      <c r="H542" s="100"/>
    </row>
    <row r="543" spans="2:8" ht="16" customHeight="1" x14ac:dyDescent="0.25">
      <c r="B543"/>
      <c r="C543"/>
      <c r="D543"/>
      <c r="E543"/>
      <c r="F543" s="2"/>
      <c r="G543" s="100"/>
      <c r="H543" s="100"/>
    </row>
    <row r="544" spans="2:8" ht="16" customHeight="1" x14ac:dyDescent="0.25">
      <c r="B544"/>
      <c r="C544"/>
      <c r="D544"/>
      <c r="E544"/>
      <c r="F544" s="2"/>
      <c r="G544" s="100"/>
      <c r="H544" s="100"/>
    </row>
    <row r="545" spans="2:8" ht="16" customHeight="1" x14ac:dyDescent="0.25">
      <c r="B545"/>
      <c r="C545"/>
      <c r="D545"/>
      <c r="E545"/>
      <c r="F545" s="2"/>
      <c r="G545" s="100"/>
      <c r="H545" s="100"/>
    </row>
    <row r="546" spans="2:8" ht="16" customHeight="1" x14ac:dyDescent="0.25">
      <c r="B546"/>
      <c r="C546"/>
      <c r="D546"/>
      <c r="E546"/>
      <c r="F546" s="2"/>
      <c r="G546" s="100"/>
      <c r="H546" s="100"/>
    </row>
    <row r="547" spans="2:8" ht="16" customHeight="1" x14ac:dyDescent="0.25">
      <c r="B547"/>
      <c r="C547"/>
      <c r="D547"/>
      <c r="E547"/>
      <c r="F547" s="2"/>
      <c r="G547" s="100"/>
      <c r="H547" s="100"/>
    </row>
    <row r="548" spans="2:8" ht="16" customHeight="1" x14ac:dyDescent="0.25">
      <c r="B548"/>
      <c r="C548"/>
      <c r="D548"/>
      <c r="E548"/>
      <c r="F548" s="2"/>
      <c r="G548" s="100"/>
      <c r="H548" s="100"/>
    </row>
    <row r="549" spans="2:8" ht="16" customHeight="1" x14ac:dyDescent="0.25">
      <c r="B549"/>
      <c r="C549"/>
      <c r="D549"/>
      <c r="E549"/>
      <c r="F549" s="2"/>
      <c r="G549" s="100"/>
      <c r="H549" s="100"/>
    </row>
    <row r="550" spans="2:8" ht="16" customHeight="1" x14ac:dyDescent="0.25">
      <c r="B550"/>
      <c r="C550"/>
      <c r="D550"/>
      <c r="E550"/>
      <c r="F550" s="2"/>
      <c r="G550" s="100"/>
      <c r="H550" s="100"/>
    </row>
    <row r="551" spans="2:8" ht="16" customHeight="1" x14ac:dyDescent="0.25">
      <c r="B551"/>
      <c r="C551"/>
      <c r="D551"/>
      <c r="E551"/>
      <c r="F551" s="2"/>
      <c r="G551" s="100"/>
      <c r="H551" s="100"/>
    </row>
    <row r="552" spans="2:8" ht="16" customHeight="1" x14ac:dyDescent="0.25">
      <c r="B552"/>
      <c r="C552"/>
      <c r="D552"/>
      <c r="E552"/>
      <c r="F552" s="2"/>
      <c r="G552" s="100"/>
      <c r="H552" s="100"/>
    </row>
    <row r="553" spans="2:8" ht="16" customHeight="1" x14ac:dyDescent="0.25">
      <c r="B553"/>
      <c r="C553"/>
      <c r="D553"/>
      <c r="E553"/>
      <c r="F553" s="2"/>
      <c r="G553" s="100"/>
      <c r="H553" s="100"/>
    </row>
    <row r="554" spans="2:8" ht="16" customHeight="1" x14ac:dyDescent="0.25">
      <c r="B554"/>
      <c r="C554"/>
      <c r="D554"/>
      <c r="E554"/>
      <c r="F554" s="2"/>
      <c r="G554" s="100"/>
      <c r="H554" s="100"/>
    </row>
    <row r="555" spans="2:8" ht="16" customHeight="1" x14ac:dyDescent="0.25">
      <c r="B555"/>
      <c r="C555"/>
      <c r="D555"/>
      <c r="E555"/>
      <c r="F555" s="2"/>
      <c r="G555" s="100"/>
      <c r="H555" s="100"/>
    </row>
    <row r="556" spans="2:8" ht="16" customHeight="1" x14ac:dyDescent="0.25">
      <c r="B556"/>
      <c r="C556"/>
      <c r="D556"/>
      <c r="E556"/>
      <c r="F556" s="2"/>
      <c r="G556" s="100"/>
      <c r="H556" s="100"/>
    </row>
    <row r="557" spans="2:8" ht="16" customHeight="1" x14ac:dyDescent="0.25">
      <c r="B557"/>
      <c r="C557"/>
      <c r="D557"/>
      <c r="E557"/>
      <c r="F557" s="2"/>
      <c r="G557" s="100"/>
      <c r="H557" s="100"/>
    </row>
    <row r="558" spans="2:8" ht="16" customHeight="1" x14ac:dyDescent="0.25">
      <c r="B558"/>
      <c r="C558"/>
      <c r="D558"/>
      <c r="E558"/>
      <c r="F558" s="2"/>
      <c r="G558" s="100"/>
      <c r="H558" s="100"/>
    </row>
    <row r="559" spans="2:8" ht="16" customHeight="1" x14ac:dyDescent="0.25">
      <c r="B559"/>
      <c r="C559"/>
      <c r="D559"/>
      <c r="E559"/>
      <c r="F559" s="2"/>
      <c r="G559" s="100"/>
      <c r="H559" s="100"/>
    </row>
    <row r="560" spans="2:8" ht="16" customHeight="1" x14ac:dyDescent="0.25">
      <c r="B560"/>
      <c r="C560"/>
      <c r="D560"/>
      <c r="E560"/>
      <c r="F560" s="2"/>
      <c r="G560" s="100"/>
      <c r="H560" s="100"/>
    </row>
    <row r="561" spans="2:8" ht="16" customHeight="1" x14ac:dyDescent="0.25">
      <c r="B561"/>
      <c r="C561"/>
      <c r="D561"/>
      <c r="E561"/>
      <c r="F561" s="2"/>
      <c r="G561" s="100"/>
      <c r="H561" s="100"/>
    </row>
    <row r="562" spans="2:8" ht="16" customHeight="1" x14ac:dyDescent="0.25">
      <c r="B562"/>
      <c r="C562"/>
      <c r="D562"/>
      <c r="E562"/>
      <c r="F562" s="2"/>
      <c r="G562" s="100"/>
      <c r="H562" s="100"/>
    </row>
    <row r="563" spans="2:8" ht="16" customHeight="1" x14ac:dyDescent="0.25">
      <c r="B563"/>
      <c r="C563"/>
      <c r="D563"/>
      <c r="E563"/>
      <c r="F563" s="2"/>
      <c r="G563" s="100"/>
      <c r="H563" s="100"/>
    </row>
    <row r="564" spans="2:8" ht="16" customHeight="1" x14ac:dyDescent="0.25">
      <c r="B564"/>
      <c r="C564"/>
      <c r="D564"/>
      <c r="E564"/>
      <c r="F564" s="2"/>
      <c r="G564" s="100"/>
      <c r="H564" s="100"/>
    </row>
    <row r="565" spans="2:8" ht="16" customHeight="1" x14ac:dyDescent="0.25">
      <c r="B565"/>
      <c r="C565"/>
      <c r="D565"/>
      <c r="E565"/>
      <c r="F565" s="2"/>
      <c r="G565" s="100"/>
      <c r="H565" s="100"/>
    </row>
    <row r="566" spans="2:8" ht="16" customHeight="1" x14ac:dyDescent="0.25">
      <c r="B566"/>
      <c r="C566"/>
      <c r="D566"/>
      <c r="E566"/>
      <c r="F566" s="2"/>
      <c r="G566" s="100"/>
      <c r="H566" s="100"/>
    </row>
    <row r="567" spans="2:8" ht="16" customHeight="1" x14ac:dyDescent="0.25">
      <c r="B567"/>
      <c r="C567"/>
      <c r="D567"/>
      <c r="E567"/>
      <c r="F567" s="2"/>
      <c r="G567" s="100"/>
      <c r="H567" s="100"/>
    </row>
    <row r="568" spans="2:8" ht="16" customHeight="1" x14ac:dyDescent="0.25">
      <c r="B568"/>
      <c r="C568"/>
      <c r="D568"/>
      <c r="E568"/>
      <c r="F568" s="2"/>
      <c r="G568" s="100"/>
      <c r="H568" s="100"/>
    </row>
    <row r="569" spans="2:8" ht="16" customHeight="1" x14ac:dyDescent="0.25">
      <c r="B569"/>
      <c r="C569"/>
      <c r="D569"/>
      <c r="E569"/>
      <c r="F569" s="2"/>
      <c r="G569" s="100"/>
      <c r="H569" s="100"/>
    </row>
    <row r="570" spans="2:8" ht="16" customHeight="1" x14ac:dyDescent="0.25">
      <c r="B570"/>
      <c r="C570"/>
      <c r="D570"/>
      <c r="E570"/>
      <c r="F570" s="2"/>
      <c r="G570" s="100"/>
      <c r="H570" s="100"/>
    </row>
    <row r="571" spans="2:8" ht="16" customHeight="1" x14ac:dyDescent="0.25">
      <c r="B571"/>
      <c r="C571"/>
      <c r="D571"/>
      <c r="E571"/>
      <c r="F571" s="2"/>
      <c r="G571" s="100"/>
      <c r="H571" s="100"/>
    </row>
    <row r="572" spans="2:8" ht="16" customHeight="1" x14ac:dyDescent="0.25">
      <c r="B572"/>
      <c r="C572"/>
      <c r="D572"/>
      <c r="E572"/>
      <c r="F572" s="2"/>
      <c r="G572" s="100"/>
      <c r="H572" s="100"/>
    </row>
    <row r="573" spans="2:8" ht="16" customHeight="1" x14ac:dyDescent="0.25">
      <c r="B573"/>
      <c r="C573"/>
      <c r="D573"/>
      <c r="E573"/>
      <c r="F573" s="2"/>
      <c r="G573" s="100"/>
      <c r="H573" s="100"/>
    </row>
    <row r="574" spans="2:8" ht="16" customHeight="1" x14ac:dyDescent="0.25">
      <c r="B574"/>
      <c r="C574"/>
      <c r="D574"/>
      <c r="E574"/>
      <c r="F574" s="2"/>
      <c r="G574" s="100"/>
      <c r="H574" s="100"/>
    </row>
    <row r="575" spans="2:8" ht="16" customHeight="1" x14ac:dyDescent="0.25">
      <c r="B575"/>
      <c r="C575"/>
      <c r="D575"/>
      <c r="E575"/>
      <c r="F575" s="2"/>
      <c r="G575" s="100"/>
      <c r="H575" s="100"/>
    </row>
    <row r="576" spans="2:8" ht="16" customHeight="1" x14ac:dyDescent="0.25">
      <c r="B576"/>
      <c r="C576"/>
      <c r="D576"/>
      <c r="E576"/>
      <c r="F576" s="2"/>
      <c r="G576" s="100"/>
      <c r="H576" s="100"/>
    </row>
    <row r="577" spans="2:8" ht="16" customHeight="1" x14ac:dyDescent="0.25">
      <c r="B577"/>
      <c r="C577"/>
      <c r="D577"/>
      <c r="E577"/>
      <c r="F577" s="2"/>
      <c r="G577" s="100"/>
      <c r="H577" s="100"/>
    </row>
    <row r="578" spans="2:8" ht="16" customHeight="1" x14ac:dyDescent="0.25">
      <c r="B578"/>
      <c r="C578"/>
      <c r="D578"/>
      <c r="E578"/>
      <c r="F578" s="2"/>
      <c r="G578" s="100"/>
      <c r="H578" s="100"/>
    </row>
    <row r="579" spans="2:8" ht="16" customHeight="1" x14ac:dyDescent="0.25">
      <c r="B579"/>
      <c r="C579"/>
      <c r="D579"/>
      <c r="E579"/>
      <c r="F579" s="2"/>
      <c r="G579" s="100"/>
      <c r="H579" s="100"/>
    </row>
    <row r="580" spans="2:8" ht="16" customHeight="1" x14ac:dyDescent="0.25">
      <c r="B580"/>
      <c r="C580"/>
      <c r="D580"/>
      <c r="E580"/>
      <c r="F580" s="2"/>
      <c r="G580" s="100"/>
      <c r="H580" s="100"/>
    </row>
    <row r="581" spans="2:8" ht="16" customHeight="1" x14ac:dyDescent="0.25">
      <c r="B581"/>
      <c r="C581"/>
      <c r="D581"/>
      <c r="E581"/>
      <c r="F581" s="2"/>
      <c r="G581" s="100"/>
      <c r="H581" s="100"/>
    </row>
    <row r="582" spans="2:8" ht="16" customHeight="1" x14ac:dyDescent="0.25">
      <c r="B582"/>
      <c r="C582"/>
      <c r="D582"/>
      <c r="E582"/>
      <c r="F582" s="2"/>
      <c r="G582" s="100"/>
      <c r="H582" s="100"/>
    </row>
    <row r="583" spans="2:8" ht="16" customHeight="1" x14ac:dyDescent="0.25">
      <c r="B583"/>
      <c r="C583"/>
      <c r="D583"/>
      <c r="E583"/>
      <c r="F583" s="2"/>
      <c r="G583" s="100"/>
      <c r="H583" s="100"/>
    </row>
    <row r="584" spans="2:8" ht="16" customHeight="1" x14ac:dyDescent="0.25">
      <c r="B584"/>
      <c r="C584"/>
      <c r="D584"/>
      <c r="E584"/>
      <c r="F584" s="2"/>
      <c r="G584" s="100"/>
      <c r="H584" s="100"/>
    </row>
    <row r="585" spans="2:8" ht="16" customHeight="1" x14ac:dyDescent="0.25">
      <c r="B585"/>
      <c r="C585"/>
      <c r="D585"/>
      <c r="E585"/>
      <c r="F585" s="2"/>
      <c r="G585" s="100"/>
      <c r="H585" s="100"/>
    </row>
    <row r="586" spans="2:8" ht="16" customHeight="1" x14ac:dyDescent="0.25">
      <c r="B586"/>
      <c r="C586"/>
      <c r="D586"/>
      <c r="E586"/>
      <c r="F586" s="2"/>
      <c r="G586" s="100"/>
      <c r="H586" s="100"/>
    </row>
    <row r="587" spans="2:8" ht="16" customHeight="1" x14ac:dyDescent="0.25">
      <c r="B587"/>
      <c r="C587"/>
      <c r="D587"/>
      <c r="E587"/>
      <c r="F587" s="2"/>
      <c r="G587" s="100"/>
      <c r="H587" s="100"/>
    </row>
    <row r="588" spans="2:8" ht="16" customHeight="1" x14ac:dyDescent="0.25">
      <c r="B588"/>
      <c r="C588"/>
      <c r="D588"/>
      <c r="E588"/>
      <c r="F588" s="2"/>
      <c r="G588" s="100"/>
      <c r="H588" s="100"/>
    </row>
    <row r="589" spans="2:8" ht="16" customHeight="1" x14ac:dyDescent="0.25">
      <c r="B589"/>
      <c r="C589"/>
      <c r="D589"/>
      <c r="E589"/>
      <c r="F589" s="2"/>
      <c r="G589" s="100"/>
      <c r="H589" s="100"/>
    </row>
    <row r="590" spans="2:8" ht="16" customHeight="1" x14ac:dyDescent="0.25">
      <c r="B590"/>
      <c r="C590"/>
      <c r="D590"/>
      <c r="E590"/>
      <c r="F590" s="2"/>
      <c r="G590" s="100"/>
      <c r="H590" s="100"/>
    </row>
    <row r="591" spans="2:8" ht="16" customHeight="1" x14ac:dyDescent="0.25">
      <c r="B591"/>
      <c r="C591"/>
      <c r="D591"/>
      <c r="E591"/>
      <c r="F591" s="2"/>
      <c r="G591" s="100"/>
      <c r="H591" s="100"/>
    </row>
    <row r="592" spans="2:8" ht="16" customHeight="1" x14ac:dyDescent="0.25">
      <c r="B592"/>
      <c r="C592"/>
      <c r="D592"/>
      <c r="E592"/>
      <c r="F592" s="2"/>
      <c r="G592" s="100"/>
      <c r="H592" s="100"/>
    </row>
    <row r="593" spans="2:8" ht="16" customHeight="1" x14ac:dyDescent="0.25">
      <c r="B593"/>
      <c r="C593"/>
      <c r="D593"/>
      <c r="E593"/>
      <c r="F593" s="2"/>
      <c r="G593" s="100"/>
      <c r="H593" s="100"/>
    </row>
    <row r="594" spans="2:8" ht="16" customHeight="1" x14ac:dyDescent="0.25">
      <c r="B594"/>
      <c r="C594"/>
      <c r="D594"/>
      <c r="E594"/>
      <c r="F594" s="2"/>
      <c r="G594" s="100"/>
      <c r="H594" s="100"/>
    </row>
    <row r="595" spans="2:8" ht="16" customHeight="1" x14ac:dyDescent="0.25">
      <c r="B595"/>
      <c r="C595"/>
      <c r="D595"/>
      <c r="E595"/>
      <c r="F595" s="2"/>
      <c r="G595" s="100"/>
      <c r="H595" s="100"/>
    </row>
    <row r="596" spans="2:8" ht="16" customHeight="1" x14ac:dyDescent="0.25">
      <c r="B596"/>
      <c r="C596"/>
      <c r="D596"/>
      <c r="E596"/>
      <c r="F596" s="2"/>
      <c r="G596" s="100"/>
      <c r="H596" s="100"/>
    </row>
    <row r="597" spans="2:8" ht="16" customHeight="1" x14ac:dyDescent="0.25">
      <c r="B597"/>
      <c r="C597"/>
      <c r="D597"/>
      <c r="E597"/>
      <c r="F597" s="2"/>
      <c r="G597" s="100"/>
      <c r="H597" s="100"/>
    </row>
    <row r="598" spans="2:8" ht="16" customHeight="1" x14ac:dyDescent="0.25">
      <c r="B598"/>
      <c r="C598"/>
      <c r="D598"/>
      <c r="E598"/>
      <c r="F598" s="2"/>
      <c r="G598" s="100"/>
      <c r="H598" s="100"/>
    </row>
    <row r="599" spans="2:8" ht="16" customHeight="1" x14ac:dyDescent="0.25">
      <c r="B599"/>
      <c r="C599"/>
      <c r="D599"/>
      <c r="E599"/>
      <c r="F599" s="2"/>
      <c r="G599" s="100"/>
      <c r="H599" s="100"/>
    </row>
    <row r="600" spans="2:8" ht="16" customHeight="1" x14ac:dyDescent="0.25">
      <c r="B600"/>
      <c r="C600"/>
      <c r="D600"/>
      <c r="E600"/>
      <c r="F600" s="2"/>
      <c r="G600" s="100"/>
      <c r="H600" s="100"/>
    </row>
    <row r="601" spans="2:8" ht="16" customHeight="1" x14ac:dyDescent="0.25">
      <c r="B601"/>
      <c r="C601"/>
      <c r="D601"/>
      <c r="E601"/>
      <c r="F601" s="2"/>
      <c r="G601" s="100"/>
      <c r="H601" s="100"/>
    </row>
    <row r="602" spans="2:8" ht="16" customHeight="1" x14ac:dyDescent="0.25">
      <c r="B602"/>
      <c r="C602"/>
      <c r="D602"/>
      <c r="E602"/>
      <c r="F602" s="2"/>
      <c r="G602" s="100"/>
      <c r="H602" s="100"/>
    </row>
    <row r="603" spans="2:8" ht="16" customHeight="1" x14ac:dyDescent="0.25">
      <c r="B603"/>
      <c r="C603"/>
      <c r="D603"/>
      <c r="E603"/>
      <c r="F603" s="2"/>
      <c r="G603" s="100"/>
      <c r="H603" s="100"/>
    </row>
    <row r="604" spans="2:8" ht="16" customHeight="1" x14ac:dyDescent="0.25">
      <c r="B604"/>
      <c r="C604"/>
      <c r="D604"/>
      <c r="E604"/>
      <c r="F604" s="2"/>
      <c r="G604" s="100"/>
      <c r="H604" s="100"/>
    </row>
    <row r="605" spans="2:8" ht="16" customHeight="1" x14ac:dyDescent="0.25">
      <c r="B605"/>
      <c r="C605"/>
      <c r="D605"/>
      <c r="E605"/>
      <c r="F605" s="2"/>
      <c r="G605" s="100"/>
      <c r="H605" s="100"/>
    </row>
    <row r="606" spans="2:8" ht="16" customHeight="1" x14ac:dyDescent="0.25">
      <c r="B606"/>
      <c r="C606"/>
      <c r="D606"/>
      <c r="E606"/>
      <c r="F606" s="2"/>
      <c r="G606" s="100"/>
      <c r="H606" s="100"/>
    </row>
    <row r="607" spans="2:8" ht="16" customHeight="1" x14ac:dyDescent="0.25">
      <c r="B607"/>
      <c r="C607"/>
      <c r="D607"/>
      <c r="E607"/>
      <c r="F607" s="2"/>
      <c r="G607" s="100"/>
      <c r="H607" s="100"/>
    </row>
    <row r="608" spans="2:8" ht="16" customHeight="1" x14ac:dyDescent="0.25">
      <c r="B608"/>
      <c r="C608"/>
      <c r="D608"/>
      <c r="E608"/>
      <c r="F608" s="2"/>
      <c r="G608" s="100"/>
      <c r="H608" s="100"/>
    </row>
    <row r="609" spans="2:8" ht="16" customHeight="1" x14ac:dyDescent="0.25">
      <c r="B609"/>
      <c r="C609"/>
      <c r="D609"/>
      <c r="E609"/>
      <c r="F609" s="2"/>
      <c r="G609" s="100"/>
      <c r="H609" s="100"/>
    </row>
    <row r="610" spans="2:8" ht="16" customHeight="1" x14ac:dyDescent="0.25">
      <c r="B610"/>
      <c r="C610"/>
      <c r="D610"/>
      <c r="E610"/>
      <c r="F610" s="2"/>
      <c r="G610" s="100"/>
      <c r="H610" s="100"/>
    </row>
    <row r="611" spans="2:8" ht="16" customHeight="1" x14ac:dyDescent="0.25">
      <c r="B611"/>
      <c r="C611"/>
      <c r="D611"/>
      <c r="E611"/>
      <c r="F611" s="2"/>
      <c r="G611" s="100"/>
      <c r="H611" s="100"/>
    </row>
    <row r="612" spans="2:8" ht="16" customHeight="1" x14ac:dyDescent="0.25">
      <c r="B612"/>
      <c r="C612"/>
      <c r="D612"/>
      <c r="E612"/>
      <c r="F612" s="2"/>
      <c r="G612" s="100"/>
      <c r="H612" s="100"/>
    </row>
    <row r="613" spans="2:8" ht="16" customHeight="1" x14ac:dyDescent="0.25">
      <c r="B613"/>
      <c r="C613"/>
      <c r="D613"/>
      <c r="E613"/>
      <c r="F613" s="2"/>
      <c r="G613" s="100"/>
      <c r="H613" s="100"/>
    </row>
    <row r="614" spans="2:8" ht="16" customHeight="1" x14ac:dyDescent="0.25">
      <c r="B614"/>
      <c r="C614"/>
      <c r="D614"/>
      <c r="E614"/>
      <c r="F614" s="2"/>
      <c r="G614" s="100"/>
      <c r="H614" s="100"/>
    </row>
    <row r="615" spans="2:8" ht="16" customHeight="1" x14ac:dyDescent="0.25">
      <c r="B615"/>
      <c r="C615"/>
      <c r="D615"/>
      <c r="E615"/>
      <c r="F615" s="2"/>
      <c r="G615" s="100"/>
      <c r="H615" s="100"/>
    </row>
    <row r="616" spans="2:8" ht="16" customHeight="1" x14ac:dyDescent="0.25">
      <c r="B616"/>
      <c r="C616"/>
      <c r="D616"/>
      <c r="E616"/>
      <c r="F616" s="2"/>
      <c r="G616" s="100"/>
      <c r="H616" s="100"/>
    </row>
    <row r="617" spans="2:8" ht="16" customHeight="1" x14ac:dyDescent="0.25">
      <c r="B617"/>
      <c r="C617"/>
      <c r="D617"/>
      <c r="E617"/>
      <c r="F617" s="2"/>
      <c r="G617" s="100"/>
      <c r="H617" s="100"/>
    </row>
    <row r="618" spans="2:8" ht="16" customHeight="1" x14ac:dyDescent="0.25">
      <c r="B618"/>
      <c r="C618"/>
      <c r="D618"/>
      <c r="E618"/>
      <c r="F618" s="2"/>
      <c r="G618" s="100"/>
      <c r="H618" s="100"/>
    </row>
    <row r="619" spans="2:8" ht="16" customHeight="1" x14ac:dyDescent="0.25">
      <c r="B619"/>
      <c r="C619"/>
      <c r="D619"/>
      <c r="E619"/>
      <c r="F619" s="2"/>
      <c r="G619" s="100"/>
      <c r="H619" s="100"/>
    </row>
    <row r="620" spans="2:8" ht="16" customHeight="1" x14ac:dyDescent="0.25">
      <c r="B620"/>
      <c r="C620"/>
      <c r="D620"/>
      <c r="E620"/>
      <c r="F620" s="2"/>
      <c r="G620" s="100"/>
      <c r="H620" s="100"/>
    </row>
    <row r="621" spans="2:8" ht="16" customHeight="1" x14ac:dyDescent="0.25">
      <c r="B621"/>
      <c r="C621"/>
      <c r="D621"/>
      <c r="E621"/>
      <c r="F621" s="2"/>
      <c r="G621" s="100"/>
      <c r="H621" s="100"/>
    </row>
    <row r="622" spans="2:8" ht="16" customHeight="1" x14ac:dyDescent="0.25">
      <c r="B622"/>
      <c r="C622"/>
      <c r="D622"/>
      <c r="E622"/>
      <c r="F622" s="2"/>
      <c r="G622" s="100"/>
      <c r="H622" s="100"/>
    </row>
    <row r="623" spans="2:8" ht="16" customHeight="1" x14ac:dyDescent="0.25">
      <c r="B623"/>
      <c r="C623"/>
      <c r="D623"/>
      <c r="E623"/>
      <c r="F623" s="2"/>
      <c r="G623" s="100"/>
      <c r="H623" s="100"/>
    </row>
    <row r="624" spans="2:8" ht="16" customHeight="1" x14ac:dyDescent="0.25">
      <c r="B624"/>
      <c r="C624"/>
      <c r="D624"/>
      <c r="E624"/>
      <c r="F624" s="2"/>
      <c r="G624" s="100"/>
      <c r="H624" s="100"/>
    </row>
    <row r="625" spans="2:8" ht="16" customHeight="1" x14ac:dyDescent="0.25">
      <c r="B625"/>
      <c r="C625"/>
      <c r="D625"/>
      <c r="E625"/>
      <c r="F625" s="2"/>
      <c r="G625" s="100"/>
      <c r="H625" s="100"/>
    </row>
    <row r="626" spans="2:8" ht="16" customHeight="1" x14ac:dyDescent="0.25">
      <c r="B626"/>
      <c r="C626"/>
      <c r="D626"/>
      <c r="E626"/>
      <c r="F626" s="2"/>
      <c r="G626" s="100"/>
      <c r="H626" s="100"/>
    </row>
    <row r="627" spans="2:8" ht="16" customHeight="1" x14ac:dyDescent="0.25">
      <c r="B627"/>
      <c r="C627"/>
      <c r="D627"/>
      <c r="E627"/>
      <c r="F627" s="2"/>
      <c r="G627" s="100"/>
      <c r="H627" s="100"/>
    </row>
    <row r="628" spans="2:8" ht="16" customHeight="1" x14ac:dyDescent="0.25">
      <c r="B628"/>
      <c r="C628"/>
      <c r="D628"/>
      <c r="E628"/>
      <c r="F628" s="2"/>
      <c r="G628" s="100"/>
      <c r="H628" s="100"/>
    </row>
    <row r="629" spans="2:8" ht="16" customHeight="1" x14ac:dyDescent="0.25">
      <c r="B629"/>
      <c r="C629"/>
      <c r="D629"/>
      <c r="E629"/>
      <c r="F629" s="2"/>
      <c r="G629" s="100"/>
      <c r="H629" s="100"/>
    </row>
    <row r="630" spans="2:8" ht="16" customHeight="1" x14ac:dyDescent="0.25">
      <c r="B630"/>
      <c r="C630"/>
      <c r="D630"/>
      <c r="E630"/>
      <c r="F630" s="2"/>
      <c r="G630" s="100"/>
      <c r="H630" s="100"/>
    </row>
    <row r="631" spans="2:8" ht="16" customHeight="1" x14ac:dyDescent="0.25">
      <c r="B631"/>
      <c r="C631"/>
      <c r="D631"/>
      <c r="E631"/>
      <c r="F631" s="2"/>
      <c r="G631" s="100"/>
      <c r="H631" s="100"/>
    </row>
    <row r="632" spans="2:8" ht="16" customHeight="1" x14ac:dyDescent="0.25">
      <c r="B632"/>
      <c r="C632"/>
      <c r="D632"/>
      <c r="E632"/>
      <c r="F632" s="2"/>
      <c r="G632" s="100"/>
      <c r="H632" s="100"/>
    </row>
    <row r="633" spans="2:8" ht="16" customHeight="1" x14ac:dyDescent="0.25">
      <c r="B633"/>
      <c r="C633"/>
      <c r="D633"/>
      <c r="E633"/>
      <c r="F633" s="2"/>
      <c r="G633" s="100"/>
      <c r="H633" s="100"/>
    </row>
    <row r="634" spans="2:8" ht="16" customHeight="1" x14ac:dyDescent="0.25">
      <c r="B634"/>
      <c r="C634"/>
      <c r="D634"/>
      <c r="E634"/>
      <c r="F634" s="2"/>
      <c r="G634" s="100"/>
      <c r="H634" s="100"/>
    </row>
    <row r="635" spans="2:8" ht="16" customHeight="1" x14ac:dyDescent="0.25">
      <c r="B635"/>
      <c r="C635"/>
      <c r="D635"/>
      <c r="E635"/>
      <c r="F635" s="2"/>
      <c r="G635" s="100"/>
      <c r="H635" s="100"/>
    </row>
    <row r="636" spans="2:8" ht="16" customHeight="1" x14ac:dyDescent="0.25">
      <c r="B636"/>
      <c r="C636"/>
      <c r="D636"/>
      <c r="E636"/>
      <c r="F636" s="2"/>
      <c r="G636" s="100"/>
      <c r="H636" s="100"/>
    </row>
    <row r="637" spans="2:8" ht="16" customHeight="1" x14ac:dyDescent="0.25">
      <c r="B637"/>
      <c r="C637"/>
      <c r="D637"/>
      <c r="E637"/>
      <c r="F637" s="2"/>
      <c r="G637" s="100"/>
      <c r="H637" s="100"/>
    </row>
    <row r="638" spans="2:8" ht="16" customHeight="1" x14ac:dyDescent="0.25">
      <c r="B638"/>
      <c r="C638"/>
      <c r="D638"/>
      <c r="E638"/>
      <c r="F638" s="2"/>
      <c r="G638" s="100"/>
      <c r="H638" s="100"/>
    </row>
    <row r="639" spans="2:8" ht="16" customHeight="1" x14ac:dyDescent="0.25">
      <c r="B639"/>
      <c r="C639"/>
      <c r="D639"/>
      <c r="E639"/>
      <c r="F639" s="2"/>
      <c r="G639" s="100"/>
      <c r="H639" s="100"/>
    </row>
    <row r="640" spans="2:8" ht="16" customHeight="1" x14ac:dyDescent="0.25">
      <c r="B640"/>
      <c r="C640"/>
      <c r="D640"/>
      <c r="E640"/>
      <c r="F640" s="2"/>
      <c r="G640" s="100"/>
      <c r="H640" s="100"/>
    </row>
    <row r="641" spans="2:8" ht="16" customHeight="1" x14ac:dyDescent="0.25">
      <c r="B641"/>
      <c r="C641"/>
      <c r="D641"/>
      <c r="E641"/>
      <c r="F641" s="2"/>
      <c r="G641" s="100"/>
      <c r="H641" s="100"/>
    </row>
    <row r="642" spans="2:8" ht="16" customHeight="1" x14ac:dyDescent="0.25">
      <c r="B642"/>
      <c r="C642"/>
      <c r="D642"/>
      <c r="E642"/>
      <c r="F642" s="2"/>
      <c r="G642" s="100"/>
      <c r="H642" s="100"/>
    </row>
    <row r="643" spans="2:8" ht="16" customHeight="1" x14ac:dyDescent="0.25">
      <c r="B643"/>
      <c r="C643"/>
      <c r="D643"/>
      <c r="E643"/>
      <c r="F643" s="2"/>
      <c r="G643" s="100"/>
      <c r="H643" s="100"/>
    </row>
    <row r="644" spans="2:8" ht="16" customHeight="1" x14ac:dyDescent="0.25">
      <c r="B644"/>
      <c r="C644"/>
      <c r="D644"/>
      <c r="E644"/>
      <c r="F644" s="2"/>
      <c r="G644" s="100"/>
      <c r="H644" s="100"/>
    </row>
    <row r="645" spans="2:8" ht="16" customHeight="1" x14ac:dyDescent="0.25">
      <c r="B645"/>
      <c r="C645"/>
      <c r="D645"/>
      <c r="E645"/>
      <c r="F645" s="2"/>
      <c r="G645" s="100"/>
      <c r="H645" s="100"/>
    </row>
    <row r="646" spans="2:8" ht="16" customHeight="1" x14ac:dyDescent="0.25">
      <c r="B646"/>
      <c r="C646"/>
      <c r="D646"/>
      <c r="E646"/>
      <c r="F646" s="2"/>
      <c r="G646" s="100"/>
      <c r="H646" s="100"/>
    </row>
    <row r="647" spans="2:8" ht="16" customHeight="1" x14ac:dyDescent="0.25">
      <c r="B647"/>
      <c r="C647"/>
      <c r="D647"/>
      <c r="E647"/>
      <c r="F647" s="2"/>
      <c r="G647" s="100"/>
      <c r="H647" s="100"/>
    </row>
    <row r="648" spans="2:8" ht="16" customHeight="1" x14ac:dyDescent="0.25">
      <c r="B648"/>
      <c r="C648"/>
      <c r="D648"/>
      <c r="E648"/>
      <c r="F648" s="2"/>
      <c r="G648" s="100"/>
      <c r="H648" s="100"/>
    </row>
    <row r="649" spans="2:8" ht="16" customHeight="1" x14ac:dyDescent="0.25">
      <c r="B649"/>
      <c r="C649"/>
      <c r="D649"/>
      <c r="E649"/>
      <c r="F649" s="2"/>
      <c r="G649" s="100"/>
      <c r="H649" s="100"/>
    </row>
    <row r="650" spans="2:8" ht="16" customHeight="1" x14ac:dyDescent="0.25">
      <c r="B650"/>
      <c r="C650"/>
      <c r="D650"/>
      <c r="E650"/>
      <c r="F650" s="2"/>
      <c r="G650" s="100"/>
      <c r="H650" s="100"/>
    </row>
    <row r="651" spans="2:8" ht="16" customHeight="1" x14ac:dyDescent="0.25">
      <c r="B651"/>
      <c r="C651"/>
      <c r="D651"/>
      <c r="E651"/>
      <c r="F651" s="2"/>
      <c r="G651" s="100"/>
      <c r="H651" s="100"/>
    </row>
    <row r="652" spans="2:8" ht="16" customHeight="1" x14ac:dyDescent="0.25">
      <c r="B652"/>
      <c r="C652"/>
      <c r="D652"/>
      <c r="E652"/>
      <c r="F652" s="2"/>
      <c r="G652" s="100"/>
      <c r="H652" s="100"/>
    </row>
    <row r="653" spans="2:8" ht="16" customHeight="1" x14ac:dyDescent="0.25">
      <c r="B653"/>
      <c r="C653"/>
      <c r="D653"/>
      <c r="E653"/>
      <c r="F653" s="2"/>
      <c r="G653" s="100"/>
      <c r="H653" s="100"/>
    </row>
    <row r="654" spans="2:8" ht="16" customHeight="1" x14ac:dyDescent="0.25">
      <c r="B654"/>
      <c r="C654"/>
      <c r="D654"/>
      <c r="E654"/>
      <c r="F654" s="2"/>
      <c r="G654" s="100"/>
      <c r="H654" s="100"/>
    </row>
    <row r="655" spans="2:8" ht="16" customHeight="1" x14ac:dyDescent="0.25">
      <c r="B655"/>
      <c r="C655"/>
      <c r="D655"/>
      <c r="E655"/>
      <c r="F655" s="2"/>
      <c r="G655" s="100"/>
      <c r="H655" s="100"/>
    </row>
    <row r="656" spans="2:8" ht="16" customHeight="1" x14ac:dyDescent="0.25">
      <c r="B656"/>
      <c r="C656"/>
      <c r="D656"/>
      <c r="E656"/>
      <c r="F656" s="2"/>
      <c r="G656" s="100"/>
      <c r="H656" s="100"/>
    </row>
    <row r="657" spans="2:8" ht="16" customHeight="1" x14ac:dyDescent="0.25">
      <c r="B657"/>
      <c r="C657"/>
      <c r="D657"/>
      <c r="E657"/>
      <c r="F657" s="2"/>
      <c r="G657" s="100"/>
      <c r="H657" s="100"/>
    </row>
    <row r="658" spans="2:8" ht="16" customHeight="1" x14ac:dyDescent="0.25">
      <c r="B658"/>
      <c r="C658"/>
      <c r="D658"/>
      <c r="E658"/>
      <c r="F658" s="2"/>
      <c r="G658" s="100"/>
      <c r="H658" s="100"/>
    </row>
    <row r="659" spans="2:8" ht="16" customHeight="1" x14ac:dyDescent="0.25">
      <c r="B659"/>
      <c r="C659"/>
      <c r="D659"/>
      <c r="E659"/>
      <c r="F659" s="2"/>
      <c r="G659" s="100"/>
      <c r="H659" s="100"/>
    </row>
    <row r="660" spans="2:8" ht="16" customHeight="1" x14ac:dyDescent="0.25">
      <c r="B660"/>
      <c r="C660"/>
      <c r="D660"/>
      <c r="E660"/>
      <c r="F660" s="2"/>
      <c r="G660" s="100"/>
      <c r="H660" s="100"/>
    </row>
    <row r="661" spans="2:8" ht="16" customHeight="1" x14ac:dyDescent="0.25">
      <c r="B661"/>
      <c r="C661"/>
      <c r="D661"/>
      <c r="E661"/>
      <c r="F661" s="2"/>
      <c r="G661" s="100"/>
      <c r="H661" s="100"/>
    </row>
    <row r="662" spans="2:8" ht="16" customHeight="1" x14ac:dyDescent="0.25">
      <c r="B662"/>
      <c r="C662"/>
      <c r="D662"/>
      <c r="E662"/>
      <c r="F662" s="2"/>
      <c r="G662" s="100"/>
      <c r="H662" s="100"/>
    </row>
    <row r="663" spans="2:8" ht="16" customHeight="1" x14ac:dyDescent="0.25">
      <c r="B663"/>
      <c r="C663"/>
      <c r="D663"/>
      <c r="E663"/>
      <c r="F663" s="2"/>
      <c r="G663" s="100"/>
      <c r="H663" s="100"/>
    </row>
    <row r="664" spans="2:8" ht="16" customHeight="1" x14ac:dyDescent="0.25">
      <c r="B664"/>
      <c r="C664"/>
      <c r="D664"/>
      <c r="E664"/>
      <c r="F664" s="2"/>
      <c r="G664" s="100"/>
      <c r="H664" s="100"/>
    </row>
    <row r="665" spans="2:8" ht="16" customHeight="1" x14ac:dyDescent="0.25">
      <c r="B665"/>
      <c r="C665"/>
      <c r="D665"/>
      <c r="E665"/>
      <c r="F665" s="2"/>
      <c r="G665" s="100"/>
      <c r="H665" s="100"/>
    </row>
    <row r="666" spans="2:8" ht="16" customHeight="1" x14ac:dyDescent="0.25">
      <c r="B666"/>
      <c r="C666"/>
      <c r="D666"/>
      <c r="E666"/>
      <c r="F666" s="2"/>
      <c r="G666" s="100"/>
      <c r="H666" s="100"/>
    </row>
    <row r="667" spans="2:8" ht="16" customHeight="1" x14ac:dyDescent="0.25">
      <c r="B667"/>
      <c r="C667"/>
      <c r="D667"/>
      <c r="E667"/>
      <c r="F667" s="2"/>
      <c r="G667" s="100"/>
      <c r="H667" s="100"/>
    </row>
    <row r="668" spans="2:8" ht="16" customHeight="1" x14ac:dyDescent="0.25">
      <c r="B668"/>
      <c r="C668"/>
      <c r="D668"/>
      <c r="E668"/>
      <c r="F668" s="2"/>
      <c r="G668" s="100"/>
      <c r="H668" s="100"/>
    </row>
    <row r="669" spans="2:8" ht="16" customHeight="1" x14ac:dyDescent="0.25">
      <c r="B669"/>
      <c r="C669"/>
      <c r="D669"/>
      <c r="E669"/>
      <c r="F669" s="2"/>
      <c r="G669" s="100"/>
      <c r="H669" s="100"/>
    </row>
    <row r="670" spans="2:8" ht="16" customHeight="1" x14ac:dyDescent="0.25">
      <c r="B670"/>
      <c r="C670"/>
      <c r="D670"/>
      <c r="E670"/>
      <c r="F670" s="2"/>
      <c r="G670" s="100"/>
      <c r="H670" s="100"/>
    </row>
    <row r="671" spans="2:8" ht="16" customHeight="1" x14ac:dyDescent="0.25">
      <c r="B671"/>
      <c r="C671"/>
      <c r="D671"/>
      <c r="E671"/>
      <c r="F671" s="2"/>
      <c r="G671" s="100"/>
      <c r="H671" s="100"/>
    </row>
    <row r="672" spans="2:8" ht="16" customHeight="1" x14ac:dyDescent="0.25">
      <c r="B672"/>
      <c r="C672"/>
      <c r="D672"/>
      <c r="E672"/>
      <c r="F672" s="2"/>
      <c r="G672" s="100"/>
      <c r="H672" s="100"/>
    </row>
    <row r="673" spans="2:8" ht="16" customHeight="1" x14ac:dyDescent="0.25">
      <c r="B673"/>
      <c r="C673"/>
      <c r="D673"/>
      <c r="E673"/>
      <c r="F673" s="2"/>
      <c r="G673" s="100"/>
      <c r="H673" s="100"/>
    </row>
    <row r="674" spans="2:8" ht="16" customHeight="1" x14ac:dyDescent="0.25">
      <c r="B674"/>
      <c r="C674"/>
      <c r="D674"/>
      <c r="E674"/>
      <c r="F674" s="2"/>
      <c r="G674" s="100"/>
      <c r="H674" s="100"/>
    </row>
    <row r="675" spans="2:8" ht="16" customHeight="1" x14ac:dyDescent="0.25">
      <c r="B675"/>
      <c r="C675"/>
      <c r="D675"/>
      <c r="E675"/>
      <c r="F675" s="2"/>
      <c r="G675" s="100"/>
      <c r="H675" s="100"/>
    </row>
    <row r="676" spans="2:8" ht="16" customHeight="1" x14ac:dyDescent="0.25">
      <c r="B676"/>
      <c r="C676"/>
      <c r="D676"/>
      <c r="E676"/>
      <c r="F676" s="2"/>
      <c r="G676" s="100"/>
      <c r="H676" s="100"/>
    </row>
    <row r="677" spans="2:8" ht="16" customHeight="1" x14ac:dyDescent="0.25">
      <c r="B677"/>
      <c r="C677"/>
      <c r="D677"/>
      <c r="E677"/>
      <c r="F677" s="2"/>
      <c r="G677" s="100"/>
      <c r="H677" s="100"/>
    </row>
    <row r="678" spans="2:8" ht="16" customHeight="1" x14ac:dyDescent="0.25">
      <c r="B678"/>
      <c r="C678"/>
      <c r="D678"/>
      <c r="E678"/>
      <c r="F678" s="2"/>
      <c r="G678" s="100"/>
      <c r="H678" s="100"/>
    </row>
    <row r="679" spans="2:8" ht="16" customHeight="1" x14ac:dyDescent="0.25">
      <c r="B679"/>
      <c r="C679"/>
      <c r="D679"/>
      <c r="E679"/>
      <c r="F679" s="2"/>
      <c r="G679" s="100"/>
      <c r="H679" s="100"/>
    </row>
    <row r="680" spans="2:8" ht="16" customHeight="1" x14ac:dyDescent="0.25">
      <c r="B680"/>
      <c r="C680"/>
      <c r="D680"/>
      <c r="E680"/>
      <c r="F680" s="2"/>
      <c r="G680" s="100"/>
      <c r="H680" s="100"/>
    </row>
    <row r="681" spans="2:8" ht="16" customHeight="1" x14ac:dyDescent="0.25">
      <c r="B681"/>
      <c r="C681"/>
      <c r="D681"/>
      <c r="E681"/>
      <c r="F681" s="2"/>
      <c r="G681" s="100"/>
      <c r="H681" s="100"/>
    </row>
    <row r="682" spans="2:8" ht="16" customHeight="1" x14ac:dyDescent="0.25">
      <c r="B682"/>
      <c r="C682"/>
      <c r="D682"/>
      <c r="E682"/>
      <c r="F682" s="2"/>
      <c r="G682" s="100"/>
      <c r="H682" s="100"/>
    </row>
    <row r="683" spans="2:8" ht="16" customHeight="1" x14ac:dyDescent="0.25">
      <c r="B683"/>
      <c r="C683"/>
      <c r="D683"/>
      <c r="E683"/>
      <c r="F683" s="2"/>
      <c r="G683" s="100"/>
      <c r="H683" s="100"/>
    </row>
    <row r="684" spans="2:8" ht="16" customHeight="1" x14ac:dyDescent="0.25">
      <c r="B684"/>
      <c r="C684"/>
      <c r="D684"/>
      <c r="E684"/>
      <c r="F684" s="2"/>
      <c r="G684" s="100"/>
      <c r="H684" s="100"/>
    </row>
    <row r="685" spans="2:8" ht="16" customHeight="1" x14ac:dyDescent="0.25">
      <c r="B685"/>
      <c r="C685"/>
      <c r="D685"/>
      <c r="E685"/>
      <c r="F685" s="2"/>
      <c r="G685" s="100"/>
      <c r="H685" s="100"/>
    </row>
    <row r="686" spans="2:8" ht="16" customHeight="1" x14ac:dyDescent="0.25">
      <c r="B686"/>
      <c r="C686"/>
      <c r="D686"/>
      <c r="E686"/>
      <c r="F686" s="2"/>
      <c r="G686" s="100"/>
      <c r="H686" s="100"/>
    </row>
    <row r="687" spans="2:8" ht="16" customHeight="1" x14ac:dyDescent="0.25">
      <c r="B687"/>
      <c r="C687"/>
      <c r="D687"/>
      <c r="E687"/>
      <c r="F687" s="2"/>
      <c r="G687" s="100"/>
      <c r="H687" s="100"/>
    </row>
    <row r="688" spans="2:8" ht="16" customHeight="1" x14ac:dyDescent="0.25">
      <c r="B688"/>
      <c r="C688"/>
      <c r="D688"/>
      <c r="E688"/>
      <c r="F688" s="2"/>
      <c r="G688" s="100"/>
      <c r="H688" s="100"/>
    </row>
    <row r="689" spans="2:8" ht="16" customHeight="1" x14ac:dyDescent="0.25">
      <c r="B689"/>
      <c r="C689"/>
      <c r="D689"/>
      <c r="E689"/>
      <c r="F689" s="2"/>
      <c r="G689" s="100"/>
      <c r="H689" s="100"/>
    </row>
    <row r="690" spans="2:8" ht="16" customHeight="1" x14ac:dyDescent="0.25">
      <c r="B690"/>
      <c r="C690"/>
      <c r="D690"/>
      <c r="E690"/>
      <c r="F690" s="2"/>
      <c r="G690" s="100"/>
      <c r="H690" s="100"/>
    </row>
    <row r="691" spans="2:8" ht="16" customHeight="1" x14ac:dyDescent="0.25">
      <c r="B691"/>
      <c r="C691"/>
      <c r="D691"/>
      <c r="E691"/>
      <c r="F691" s="2"/>
      <c r="G691" s="100"/>
      <c r="H691" s="100"/>
    </row>
    <row r="692" spans="2:8" ht="16" customHeight="1" x14ac:dyDescent="0.25">
      <c r="B692"/>
      <c r="C692"/>
      <c r="D692"/>
      <c r="E692"/>
      <c r="F692" s="2"/>
      <c r="G692" s="100"/>
      <c r="H692" s="100"/>
    </row>
    <row r="693" spans="2:8" ht="16" customHeight="1" x14ac:dyDescent="0.25">
      <c r="B693"/>
      <c r="C693"/>
      <c r="D693"/>
      <c r="E693"/>
      <c r="F693" s="2"/>
      <c r="G693" s="100"/>
      <c r="H693" s="100"/>
    </row>
    <row r="694" spans="2:8" ht="16" customHeight="1" x14ac:dyDescent="0.25">
      <c r="B694"/>
      <c r="C694"/>
      <c r="D694"/>
      <c r="E694"/>
      <c r="F694" s="2"/>
      <c r="G694" s="100"/>
      <c r="H694" s="100"/>
    </row>
    <row r="695" spans="2:8" ht="16" customHeight="1" x14ac:dyDescent="0.25">
      <c r="B695"/>
      <c r="C695"/>
      <c r="D695"/>
      <c r="E695"/>
      <c r="F695" s="2"/>
      <c r="G695" s="100"/>
      <c r="H695" s="100"/>
    </row>
    <row r="696" spans="2:8" ht="16" customHeight="1" x14ac:dyDescent="0.25">
      <c r="B696"/>
      <c r="C696"/>
      <c r="D696"/>
      <c r="E696"/>
      <c r="F696" s="2"/>
      <c r="G696" s="100"/>
      <c r="H696" s="100"/>
    </row>
    <row r="697" spans="2:8" ht="16" customHeight="1" x14ac:dyDescent="0.25">
      <c r="B697"/>
      <c r="C697"/>
      <c r="D697"/>
      <c r="E697"/>
      <c r="F697" s="2"/>
      <c r="G697" s="100"/>
      <c r="H697" s="100"/>
    </row>
    <row r="698" spans="2:8" ht="16" customHeight="1" x14ac:dyDescent="0.25">
      <c r="B698"/>
      <c r="C698"/>
      <c r="D698"/>
      <c r="E698"/>
      <c r="F698" s="2"/>
      <c r="G698" s="100"/>
      <c r="H698" s="100"/>
    </row>
    <row r="699" spans="2:8" ht="16" customHeight="1" x14ac:dyDescent="0.25">
      <c r="B699"/>
      <c r="C699"/>
      <c r="D699"/>
      <c r="E699"/>
      <c r="F699" s="2"/>
      <c r="G699" s="100"/>
      <c r="H699" s="100"/>
    </row>
    <row r="700" spans="2:8" ht="16" customHeight="1" x14ac:dyDescent="0.25">
      <c r="B700"/>
      <c r="C700"/>
      <c r="D700"/>
      <c r="E700"/>
      <c r="F700" s="2"/>
      <c r="G700" s="100"/>
      <c r="H700" s="100"/>
    </row>
    <row r="701" spans="2:8" ht="16" customHeight="1" x14ac:dyDescent="0.25">
      <c r="B701"/>
      <c r="C701"/>
      <c r="D701"/>
      <c r="E701"/>
      <c r="F701" s="2"/>
      <c r="G701" s="100"/>
      <c r="H701" s="100"/>
    </row>
    <row r="702" spans="2:8" ht="16" customHeight="1" x14ac:dyDescent="0.25">
      <c r="B702"/>
      <c r="C702"/>
      <c r="D702"/>
      <c r="E702"/>
      <c r="F702" s="2"/>
      <c r="G702" s="100"/>
      <c r="H702" s="100"/>
    </row>
    <row r="703" spans="2:8" ht="16" customHeight="1" x14ac:dyDescent="0.25">
      <c r="B703"/>
      <c r="C703"/>
      <c r="D703"/>
      <c r="E703"/>
      <c r="F703" s="2"/>
      <c r="G703" s="100"/>
      <c r="H703" s="100"/>
    </row>
    <row r="704" spans="2:8" ht="16" customHeight="1" x14ac:dyDescent="0.25">
      <c r="B704"/>
      <c r="C704"/>
      <c r="D704"/>
      <c r="E704"/>
      <c r="F704" s="2"/>
      <c r="G704" s="100"/>
      <c r="H704" s="100"/>
    </row>
    <row r="705" spans="2:8" ht="16" customHeight="1" x14ac:dyDescent="0.25">
      <c r="B705"/>
      <c r="C705"/>
      <c r="D705"/>
      <c r="E705"/>
      <c r="F705" s="2"/>
      <c r="G705" s="100"/>
      <c r="H705" s="100"/>
    </row>
    <row r="706" spans="2:8" ht="16" customHeight="1" x14ac:dyDescent="0.25">
      <c r="B706"/>
      <c r="C706"/>
      <c r="D706"/>
      <c r="E706"/>
      <c r="F706" s="2"/>
      <c r="G706" s="100"/>
      <c r="H706" s="100"/>
    </row>
    <row r="707" spans="2:8" ht="16" customHeight="1" x14ac:dyDescent="0.25">
      <c r="B707"/>
      <c r="C707"/>
      <c r="D707"/>
      <c r="E707"/>
      <c r="F707" s="2"/>
      <c r="G707" s="100"/>
      <c r="H707" s="100"/>
    </row>
    <row r="708" spans="2:8" ht="16" customHeight="1" x14ac:dyDescent="0.25">
      <c r="B708"/>
      <c r="C708"/>
      <c r="D708"/>
      <c r="E708"/>
      <c r="F708" s="2"/>
      <c r="G708" s="100"/>
      <c r="H708" s="100"/>
    </row>
    <row r="709" spans="2:8" ht="16" customHeight="1" x14ac:dyDescent="0.25">
      <c r="B709"/>
      <c r="C709"/>
      <c r="D709"/>
      <c r="E709"/>
      <c r="F709" s="2"/>
      <c r="G709" s="100"/>
      <c r="H709" s="100"/>
    </row>
    <row r="710" spans="2:8" ht="16" customHeight="1" x14ac:dyDescent="0.25">
      <c r="B710"/>
      <c r="C710"/>
      <c r="D710"/>
      <c r="E710"/>
      <c r="F710" s="2"/>
      <c r="G710" s="100"/>
      <c r="H710" s="100"/>
    </row>
    <row r="711" spans="2:8" ht="16" customHeight="1" x14ac:dyDescent="0.25">
      <c r="B711"/>
      <c r="C711"/>
      <c r="D711"/>
      <c r="E711"/>
      <c r="F711" s="2"/>
      <c r="G711" s="100"/>
      <c r="H711" s="100"/>
    </row>
    <row r="712" spans="2:8" ht="16" customHeight="1" x14ac:dyDescent="0.25">
      <c r="B712"/>
      <c r="C712"/>
      <c r="D712"/>
      <c r="E712"/>
      <c r="F712" s="2"/>
      <c r="G712" s="100"/>
      <c r="H712" s="100"/>
    </row>
    <row r="713" spans="2:8" ht="16" customHeight="1" x14ac:dyDescent="0.25">
      <c r="B713"/>
      <c r="C713"/>
      <c r="D713"/>
      <c r="E713"/>
      <c r="F713" s="2"/>
      <c r="G713" s="100"/>
      <c r="H713" s="100"/>
    </row>
    <row r="714" spans="2:8" ht="16" customHeight="1" x14ac:dyDescent="0.25">
      <c r="B714"/>
      <c r="C714"/>
      <c r="D714"/>
      <c r="E714"/>
      <c r="F714" s="2"/>
      <c r="G714" s="100"/>
      <c r="H714" s="100"/>
    </row>
    <row r="715" spans="2:8" ht="16" customHeight="1" x14ac:dyDescent="0.25">
      <c r="B715"/>
      <c r="C715"/>
      <c r="D715"/>
      <c r="E715"/>
      <c r="F715" s="2"/>
      <c r="G715" s="100"/>
      <c r="H715" s="100"/>
    </row>
    <row r="716" spans="2:8" ht="16" customHeight="1" x14ac:dyDescent="0.25">
      <c r="B716"/>
      <c r="C716"/>
      <c r="D716"/>
      <c r="E716"/>
      <c r="F716" s="2"/>
      <c r="G716" s="100"/>
      <c r="H716" s="100"/>
    </row>
    <row r="717" spans="2:8" ht="16" customHeight="1" x14ac:dyDescent="0.25">
      <c r="B717"/>
      <c r="C717"/>
      <c r="D717"/>
      <c r="E717"/>
      <c r="F717" s="2"/>
      <c r="G717" s="100"/>
      <c r="H717" s="100"/>
    </row>
    <row r="718" spans="2:8" ht="16" customHeight="1" x14ac:dyDescent="0.25">
      <c r="B718"/>
      <c r="C718"/>
      <c r="D718"/>
      <c r="E718"/>
      <c r="F718" s="2"/>
      <c r="G718" s="100"/>
      <c r="H718" s="100"/>
    </row>
    <row r="719" spans="2:8" ht="16" customHeight="1" x14ac:dyDescent="0.25">
      <c r="B719"/>
      <c r="C719"/>
      <c r="D719"/>
      <c r="E719"/>
      <c r="F719" s="2"/>
      <c r="G719" s="100"/>
      <c r="H719" s="100"/>
    </row>
    <row r="720" spans="2:8" ht="16" customHeight="1" x14ac:dyDescent="0.25">
      <c r="B720"/>
      <c r="C720"/>
      <c r="D720"/>
      <c r="E720"/>
      <c r="F720" s="2"/>
      <c r="G720" s="100"/>
      <c r="H720" s="100"/>
    </row>
    <row r="721" spans="2:8" ht="16" customHeight="1" x14ac:dyDescent="0.25">
      <c r="B721"/>
      <c r="C721"/>
      <c r="D721"/>
      <c r="E721"/>
      <c r="F721" s="2"/>
      <c r="G721" s="100"/>
      <c r="H721" s="100"/>
    </row>
    <row r="722" spans="2:8" ht="16" customHeight="1" x14ac:dyDescent="0.25">
      <c r="B722"/>
      <c r="C722"/>
      <c r="D722"/>
      <c r="E722"/>
      <c r="F722" s="2"/>
      <c r="G722" s="100"/>
      <c r="H722" s="100"/>
    </row>
    <row r="723" spans="2:8" ht="16" customHeight="1" x14ac:dyDescent="0.25">
      <c r="B723"/>
      <c r="C723"/>
      <c r="D723"/>
      <c r="E723"/>
      <c r="F723" s="2"/>
      <c r="G723" s="100"/>
      <c r="H723" s="100"/>
    </row>
    <row r="724" spans="2:8" ht="16" customHeight="1" x14ac:dyDescent="0.25">
      <c r="B724"/>
      <c r="C724"/>
      <c r="D724"/>
      <c r="E724"/>
      <c r="F724" s="2"/>
      <c r="G724" s="100"/>
      <c r="H724" s="100"/>
    </row>
    <row r="725" spans="2:8" ht="16" customHeight="1" x14ac:dyDescent="0.25">
      <c r="B725"/>
      <c r="C725"/>
      <c r="D725"/>
      <c r="E725"/>
      <c r="F725" s="2"/>
      <c r="G725" s="100"/>
      <c r="H725" s="100"/>
    </row>
    <row r="726" spans="2:8" ht="16" customHeight="1" x14ac:dyDescent="0.25">
      <c r="B726"/>
      <c r="C726"/>
      <c r="D726"/>
      <c r="E726"/>
      <c r="F726" s="2"/>
      <c r="G726" s="100"/>
      <c r="H726" s="100"/>
    </row>
    <row r="727" spans="2:8" ht="16" customHeight="1" x14ac:dyDescent="0.25">
      <c r="B727"/>
      <c r="C727"/>
      <c r="D727"/>
      <c r="E727"/>
      <c r="F727" s="2"/>
      <c r="G727" s="100"/>
      <c r="H727" s="100"/>
    </row>
    <row r="728" spans="2:8" ht="16" customHeight="1" x14ac:dyDescent="0.25">
      <c r="B728"/>
      <c r="C728"/>
      <c r="D728"/>
      <c r="E728"/>
      <c r="F728" s="2"/>
      <c r="G728" s="100"/>
      <c r="H728" s="100"/>
    </row>
    <row r="729" spans="2:8" ht="16" customHeight="1" x14ac:dyDescent="0.25">
      <c r="B729"/>
      <c r="C729"/>
      <c r="D729"/>
      <c r="E729"/>
      <c r="F729" s="2"/>
      <c r="G729" s="100"/>
      <c r="H729" s="100"/>
    </row>
    <row r="730" spans="2:8" ht="16" customHeight="1" x14ac:dyDescent="0.25">
      <c r="B730"/>
      <c r="C730"/>
      <c r="D730"/>
      <c r="E730"/>
      <c r="F730" s="2"/>
      <c r="G730" s="100"/>
      <c r="H730" s="100"/>
    </row>
    <row r="731" spans="2:8" ht="16" customHeight="1" x14ac:dyDescent="0.25">
      <c r="B731"/>
      <c r="C731"/>
      <c r="D731"/>
      <c r="E731"/>
      <c r="F731" s="2"/>
      <c r="G731" s="100"/>
      <c r="H731" s="100"/>
    </row>
    <row r="732" spans="2:8" ht="16" customHeight="1" x14ac:dyDescent="0.25">
      <c r="B732"/>
      <c r="C732"/>
      <c r="D732"/>
      <c r="E732"/>
      <c r="F732" s="2"/>
      <c r="G732" s="100"/>
      <c r="H732" s="100"/>
    </row>
    <row r="733" spans="2:8" ht="16" customHeight="1" x14ac:dyDescent="0.25">
      <c r="B733"/>
      <c r="C733"/>
      <c r="D733"/>
      <c r="E733"/>
      <c r="F733" s="2"/>
      <c r="G733" s="100"/>
      <c r="H733" s="100"/>
    </row>
    <row r="734" spans="2:8" ht="16" customHeight="1" x14ac:dyDescent="0.25">
      <c r="B734"/>
      <c r="C734"/>
      <c r="D734"/>
      <c r="E734"/>
      <c r="F734" s="2"/>
      <c r="G734" s="100"/>
      <c r="H734" s="100"/>
    </row>
    <row r="735" spans="2:8" ht="16" customHeight="1" x14ac:dyDescent="0.25">
      <c r="B735"/>
      <c r="C735"/>
      <c r="D735"/>
      <c r="E735"/>
      <c r="F735" s="2"/>
      <c r="G735" s="100"/>
      <c r="H735" s="100"/>
    </row>
    <row r="736" spans="2:8" ht="16" customHeight="1" x14ac:dyDescent="0.25">
      <c r="B736"/>
      <c r="C736"/>
      <c r="D736"/>
      <c r="E736"/>
      <c r="F736" s="2"/>
      <c r="G736" s="100"/>
      <c r="H736" s="100"/>
    </row>
    <row r="737" spans="2:8" ht="16" customHeight="1" x14ac:dyDescent="0.25">
      <c r="B737"/>
      <c r="C737"/>
      <c r="D737"/>
      <c r="E737"/>
      <c r="F737" s="2"/>
      <c r="G737" s="100"/>
      <c r="H737" s="100"/>
    </row>
    <row r="738" spans="2:8" ht="16" customHeight="1" x14ac:dyDescent="0.25">
      <c r="B738"/>
      <c r="C738"/>
      <c r="D738"/>
      <c r="E738"/>
      <c r="F738" s="2"/>
      <c r="G738" s="100"/>
      <c r="H738" s="100"/>
    </row>
    <row r="739" spans="2:8" ht="16" customHeight="1" x14ac:dyDescent="0.25">
      <c r="B739"/>
      <c r="C739"/>
      <c r="D739"/>
      <c r="E739"/>
      <c r="F739" s="2"/>
      <c r="G739" s="100"/>
      <c r="H739" s="100"/>
    </row>
    <row r="740" spans="2:8" ht="16" customHeight="1" x14ac:dyDescent="0.25">
      <c r="B740"/>
      <c r="C740"/>
      <c r="D740"/>
      <c r="E740"/>
      <c r="F740" s="2"/>
      <c r="G740" s="100"/>
      <c r="H740" s="100"/>
    </row>
    <row r="741" spans="2:8" ht="16" customHeight="1" x14ac:dyDescent="0.25">
      <c r="B741"/>
      <c r="C741"/>
      <c r="D741"/>
      <c r="E741"/>
      <c r="F741" s="2"/>
      <c r="G741" s="100"/>
      <c r="H741" s="100"/>
    </row>
    <row r="742" spans="2:8" ht="16" customHeight="1" x14ac:dyDescent="0.25">
      <c r="B742"/>
      <c r="C742"/>
      <c r="D742"/>
      <c r="E742"/>
      <c r="F742" s="2"/>
      <c r="G742" s="100"/>
      <c r="H742" s="100"/>
    </row>
    <row r="743" spans="2:8" ht="16" customHeight="1" x14ac:dyDescent="0.25">
      <c r="B743"/>
      <c r="C743"/>
      <c r="D743"/>
      <c r="E743"/>
      <c r="F743" s="2"/>
      <c r="G743" s="100"/>
      <c r="H743" s="100"/>
    </row>
    <row r="744" spans="2:8" ht="16" customHeight="1" x14ac:dyDescent="0.25">
      <c r="B744"/>
      <c r="C744"/>
      <c r="D744"/>
      <c r="E744"/>
      <c r="F744" s="2"/>
      <c r="G744" s="100"/>
      <c r="H744" s="100"/>
    </row>
    <row r="745" spans="2:8" ht="16" customHeight="1" x14ac:dyDescent="0.25">
      <c r="B745"/>
      <c r="C745"/>
      <c r="D745"/>
      <c r="E745"/>
      <c r="F745" s="2"/>
      <c r="G745" s="100"/>
      <c r="H745" s="100"/>
    </row>
    <row r="746" spans="2:8" ht="16" customHeight="1" x14ac:dyDescent="0.25">
      <c r="B746"/>
      <c r="C746"/>
      <c r="D746"/>
      <c r="E746"/>
      <c r="F746" s="2"/>
      <c r="G746" s="100"/>
      <c r="H746" s="100"/>
    </row>
    <row r="747" spans="2:8" ht="16" customHeight="1" x14ac:dyDescent="0.25">
      <c r="B747"/>
      <c r="C747"/>
      <c r="D747"/>
      <c r="E747"/>
      <c r="F747" s="2"/>
      <c r="G747" s="100"/>
      <c r="H747" s="100"/>
    </row>
    <row r="748" spans="2:8" ht="16" customHeight="1" x14ac:dyDescent="0.25">
      <c r="B748"/>
      <c r="C748"/>
      <c r="D748"/>
      <c r="E748"/>
      <c r="F748" s="2"/>
      <c r="G748" s="100"/>
      <c r="H748" s="100"/>
    </row>
    <row r="749" spans="2:8" ht="16" customHeight="1" x14ac:dyDescent="0.25">
      <c r="B749"/>
      <c r="C749"/>
      <c r="D749"/>
      <c r="E749"/>
      <c r="F749" s="2"/>
      <c r="G749" s="100"/>
      <c r="H749" s="100"/>
    </row>
    <row r="750" spans="2:8" ht="16" customHeight="1" x14ac:dyDescent="0.25">
      <c r="B750"/>
      <c r="C750"/>
      <c r="D750"/>
      <c r="E750"/>
      <c r="F750" s="2"/>
      <c r="G750" s="100"/>
      <c r="H750" s="100"/>
    </row>
    <row r="751" spans="2:8" ht="16" customHeight="1" x14ac:dyDescent="0.25">
      <c r="B751"/>
      <c r="C751"/>
      <c r="D751"/>
      <c r="E751"/>
      <c r="F751" s="2"/>
      <c r="G751" s="100"/>
      <c r="H751" s="100"/>
    </row>
    <row r="752" spans="2:8" ht="16" customHeight="1" x14ac:dyDescent="0.25">
      <c r="B752"/>
      <c r="C752"/>
      <c r="D752"/>
      <c r="E752"/>
      <c r="F752" s="2"/>
      <c r="G752" s="100"/>
      <c r="H752" s="100"/>
    </row>
    <row r="753" spans="2:8" ht="16" customHeight="1" x14ac:dyDescent="0.25">
      <c r="B753"/>
      <c r="C753"/>
      <c r="D753"/>
      <c r="E753"/>
      <c r="F753" s="2"/>
      <c r="G753" s="100"/>
      <c r="H753" s="100"/>
    </row>
    <row r="754" spans="2:8" ht="16" customHeight="1" x14ac:dyDescent="0.25">
      <c r="B754"/>
      <c r="C754"/>
      <c r="D754"/>
      <c r="E754"/>
      <c r="F754" s="2"/>
      <c r="G754" s="100"/>
      <c r="H754" s="100"/>
    </row>
    <row r="755" spans="2:8" ht="16" customHeight="1" x14ac:dyDescent="0.25">
      <c r="B755"/>
      <c r="C755"/>
      <c r="D755"/>
      <c r="E755"/>
      <c r="F755" s="2"/>
      <c r="G755" s="100"/>
      <c r="H755" s="100"/>
    </row>
    <row r="756" spans="2:8" ht="16" customHeight="1" x14ac:dyDescent="0.25">
      <c r="B756"/>
      <c r="C756"/>
      <c r="D756"/>
      <c r="E756"/>
      <c r="F756" s="2"/>
      <c r="G756" s="100"/>
      <c r="H756" s="100"/>
    </row>
    <row r="757" spans="2:8" ht="16" customHeight="1" x14ac:dyDescent="0.25">
      <c r="B757"/>
      <c r="C757"/>
      <c r="D757"/>
      <c r="E757"/>
      <c r="F757" s="2"/>
      <c r="G757" s="100"/>
      <c r="H757" s="100"/>
    </row>
    <row r="758" spans="2:8" ht="16" customHeight="1" x14ac:dyDescent="0.25">
      <c r="B758"/>
      <c r="C758"/>
      <c r="D758"/>
      <c r="E758"/>
      <c r="F758" s="2"/>
      <c r="G758" s="100"/>
      <c r="H758" s="100"/>
    </row>
    <row r="759" spans="2:8" ht="16" customHeight="1" x14ac:dyDescent="0.25">
      <c r="B759"/>
      <c r="C759"/>
      <c r="D759"/>
      <c r="E759"/>
      <c r="F759" s="2"/>
      <c r="G759" s="100"/>
      <c r="H759" s="100"/>
    </row>
    <row r="760" spans="2:8" ht="16" customHeight="1" x14ac:dyDescent="0.25">
      <c r="B760"/>
      <c r="C760"/>
      <c r="D760"/>
      <c r="E760"/>
      <c r="F760" s="2"/>
      <c r="G760" s="100"/>
      <c r="H760" s="100"/>
    </row>
    <row r="761" spans="2:8" ht="16" customHeight="1" x14ac:dyDescent="0.25">
      <c r="B761"/>
      <c r="C761"/>
      <c r="D761"/>
      <c r="E761"/>
      <c r="F761" s="2"/>
      <c r="G761" s="100"/>
      <c r="H761" s="100"/>
    </row>
    <row r="762" spans="2:8" ht="16" customHeight="1" x14ac:dyDescent="0.25">
      <c r="B762"/>
      <c r="C762"/>
      <c r="D762"/>
      <c r="E762"/>
      <c r="F762" s="2"/>
      <c r="G762" s="100"/>
      <c r="H762" s="100"/>
    </row>
    <row r="763" spans="2:8" ht="16" customHeight="1" x14ac:dyDescent="0.25">
      <c r="B763"/>
      <c r="C763"/>
      <c r="D763"/>
      <c r="E763"/>
      <c r="F763" s="2"/>
      <c r="G763" s="100"/>
      <c r="H763" s="100"/>
    </row>
    <row r="764" spans="2:8" ht="16" customHeight="1" x14ac:dyDescent="0.25">
      <c r="B764"/>
      <c r="C764"/>
      <c r="D764"/>
      <c r="E764"/>
      <c r="F764" s="2"/>
      <c r="G764" s="100"/>
      <c r="H764" s="100"/>
    </row>
    <row r="765" spans="2:8" ht="16" customHeight="1" x14ac:dyDescent="0.25">
      <c r="B765"/>
      <c r="C765"/>
      <c r="D765"/>
      <c r="E765"/>
      <c r="F765" s="2"/>
      <c r="G765" s="100"/>
      <c r="H765" s="100"/>
    </row>
    <row r="766" spans="2:8" ht="16" customHeight="1" x14ac:dyDescent="0.25">
      <c r="B766"/>
      <c r="C766"/>
      <c r="D766"/>
      <c r="E766"/>
      <c r="F766" s="2"/>
      <c r="G766" s="100"/>
      <c r="H766" s="100"/>
    </row>
    <row r="767" spans="2:8" ht="16" customHeight="1" x14ac:dyDescent="0.25">
      <c r="B767"/>
      <c r="C767"/>
      <c r="D767"/>
      <c r="E767"/>
      <c r="F767" s="2"/>
      <c r="G767" s="100"/>
      <c r="H767" s="100"/>
    </row>
    <row r="768" spans="2:8" ht="16" customHeight="1" x14ac:dyDescent="0.25">
      <c r="B768"/>
      <c r="C768"/>
      <c r="D768"/>
      <c r="E768"/>
      <c r="F768" s="2"/>
      <c r="G768" s="100"/>
      <c r="H768" s="100"/>
    </row>
    <row r="769" spans="2:8" ht="16" customHeight="1" x14ac:dyDescent="0.25">
      <c r="B769"/>
      <c r="C769"/>
      <c r="D769"/>
      <c r="E769"/>
      <c r="F769" s="2"/>
      <c r="G769" s="100"/>
      <c r="H769" s="100"/>
    </row>
    <row r="770" spans="2:8" ht="16" customHeight="1" x14ac:dyDescent="0.25">
      <c r="B770"/>
      <c r="C770"/>
      <c r="D770"/>
      <c r="E770"/>
      <c r="F770" s="2"/>
      <c r="G770" s="100"/>
      <c r="H770" s="100"/>
    </row>
    <row r="771" spans="2:8" ht="16" customHeight="1" x14ac:dyDescent="0.25">
      <c r="B771"/>
      <c r="C771"/>
      <c r="D771"/>
      <c r="E771"/>
      <c r="F771" s="2"/>
      <c r="G771" s="100"/>
      <c r="H771" s="100"/>
    </row>
    <row r="772" spans="2:8" ht="16" customHeight="1" x14ac:dyDescent="0.25">
      <c r="B772"/>
      <c r="C772"/>
      <c r="D772"/>
      <c r="E772"/>
      <c r="F772" s="2"/>
      <c r="G772" s="100"/>
      <c r="H772" s="100"/>
    </row>
    <row r="773" spans="2:8" ht="16" customHeight="1" x14ac:dyDescent="0.25">
      <c r="B773"/>
      <c r="C773"/>
      <c r="D773"/>
      <c r="E773"/>
      <c r="F773" s="2"/>
      <c r="G773" s="100"/>
      <c r="H773" s="100"/>
    </row>
    <row r="774" spans="2:8" ht="16" customHeight="1" x14ac:dyDescent="0.25">
      <c r="B774"/>
      <c r="C774"/>
      <c r="D774"/>
      <c r="E774"/>
      <c r="F774" s="2"/>
      <c r="G774" s="100"/>
      <c r="H774" s="100"/>
    </row>
    <row r="775" spans="2:8" ht="16" customHeight="1" x14ac:dyDescent="0.25">
      <c r="B775"/>
      <c r="C775"/>
      <c r="D775"/>
      <c r="E775"/>
      <c r="F775" s="2"/>
      <c r="G775" s="100"/>
      <c r="H775" s="100"/>
    </row>
    <row r="776" spans="2:8" ht="16" customHeight="1" x14ac:dyDescent="0.25">
      <c r="B776"/>
      <c r="C776"/>
      <c r="D776"/>
      <c r="E776"/>
      <c r="F776" s="2"/>
      <c r="G776" s="100"/>
      <c r="H776" s="100"/>
    </row>
    <row r="777" spans="2:8" ht="16" customHeight="1" x14ac:dyDescent="0.25">
      <c r="B777"/>
      <c r="C777"/>
      <c r="D777"/>
      <c r="E777"/>
      <c r="F777" s="2"/>
      <c r="G777" s="100"/>
      <c r="H777" s="100"/>
    </row>
    <row r="778" spans="2:8" ht="16" customHeight="1" x14ac:dyDescent="0.25">
      <c r="B778"/>
      <c r="C778"/>
      <c r="D778"/>
      <c r="E778"/>
      <c r="F778" s="2"/>
      <c r="G778" s="100"/>
      <c r="H778" s="100"/>
    </row>
    <row r="779" spans="2:8" ht="16" customHeight="1" x14ac:dyDescent="0.25">
      <c r="B779"/>
      <c r="C779"/>
      <c r="D779"/>
      <c r="E779"/>
      <c r="F779" s="2"/>
      <c r="G779" s="100"/>
      <c r="H779" s="100"/>
    </row>
    <row r="780" spans="2:8" ht="16" customHeight="1" x14ac:dyDescent="0.25">
      <c r="B780"/>
      <c r="C780"/>
      <c r="D780"/>
      <c r="E780"/>
      <c r="F780" s="2"/>
      <c r="G780" s="100"/>
      <c r="H780" s="100"/>
    </row>
    <row r="781" spans="2:8" ht="16" customHeight="1" x14ac:dyDescent="0.25">
      <c r="B781"/>
      <c r="C781"/>
      <c r="D781"/>
      <c r="E781"/>
      <c r="F781" s="2"/>
      <c r="G781" s="100"/>
      <c r="H781" s="100"/>
    </row>
    <row r="782" spans="2:8" ht="16" customHeight="1" x14ac:dyDescent="0.25">
      <c r="B782"/>
      <c r="C782"/>
      <c r="D782"/>
      <c r="E782"/>
      <c r="F782" s="2"/>
      <c r="G782" s="100"/>
      <c r="H782" s="100"/>
    </row>
    <row r="783" spans="2:8" ht="16" customHeight="1" x14ac:dyDescent="0.25">
      <c r="B783"/>
      <c r="C783"/>
      <c r="D783"/>
      <c r="E783"/>
      <c r="F783" s="2"/>
      <c r="G783" s="100"/>
      <c r="H783" s="100"/>
    </row>
    <row r="784" spans="2:8" ht="16" customHeight="1" x14ac:dyDescent="0.25">
      <c r="B784"/>
      <c r="C784"/>
      <c r="D784"/>
      <c r="E784"/>
      <c r="F784" s="2"/>
      <c r="G784" s="100"/>
      <c r="H784" s="100"/>
    </row>
    <row r="785" spans="2:8" ht="16" customHeight="1" x14ac:dyDescent="0.25">
      <c r="B785"/>
      <c r="C785"/>
      <c r="D785"/>
      <c r="E785"/>
      <c r="F785" s="2"/>
      <c r="G785" s="100"/>
      <c r="H785" s="100"/>
    </row>
    <row r="786" spans="2:8" ht="16" customHeight="1" x14ac:dyDescent="0.25">
      <c r="B786"/>
      <c r="C786"/>
      <c r="D786"/>
      <c r="E786"/>
      <c r="F786" s="2"/>
      <c r="G786" s="100"/>
      <c r="H786" s="100"/>
    </row>
    <row r="787" spans="2:8" ht="16" customHeight="1" x14ac:dyDescent="0.25">
      <c r="B787"/>
      <c r="C787"/>
      <c r="D787"/>
      <c r="E787"/>
      <c r="F787" s="2"/>
      <c r="G787" s="100"/>
      <c r="H787" s="100"/>
    </row>
    <row r="788" spans="2:8" ht="16" customHeight="1" x14ac:dyDescent="0.25">
      <c r="B788"/>
      <c r="C788"/>
      <c r="D788"/>
      <c r="E788"/>
      <c r="F788" s="2"/>
      <c r="G788" s="100"/>
      <c r="H788" s="100"/>
    </row>
    <row r="789" spans="2:8" ht="16" customHeight="1" x14ac:dyDescent="0.25">
      <c r="B789"/>
      <c r="C789"/>
      <c r="D789"/>
      <c r="E789"/>
      <c r="F789" s="2"/>
      <c r="G789" s="100"/>
      <c r="H789" s="100"/>
    </row>
    <row r="790" spans="2:8" ht="16" customHeight="1" x14ac:dyDescent="0.25">
      <c r="B790"/>
      <c r="C790"/>
      <c r="D790"/>
      <c r="E790"/>
      <c r="F790" s="2"/>
      <c r="G790" s="100"/>
      <c r="H790" s="100"/>
    </row>
    <row r="791" spans="2:8" ht="16" customHeight="1" x14ac:dyDescent="0.25">
      <c r="B791"/>
      <c r="C791"/>
      <c r="D791"/>
      <c r="E791"/>
      <c r="F791" s="2"/>
      <c r="G791" s="100"/>
      <c r="H791" s="100"/>
    </row>
    <row r="792" spans="2:8" ht="16" customHeight="1" x14ac:dyDescent="0.25">
      <c r="B792"/>
      <c r="C792"/>
      <c r="D792"/>
      <c r="E792"/>
      <c r="F792" s="2"/>
      <c r="G792" s="100"/>
      <c r="H792" s="100"/>
    </row>
    <row r="793" spans="2:8" ht="16" customHeight="1" x14ac:dyDescent="0.25">
      <c r="B793"/>
      <c r="C793"/>
      <c r="D793"/>
      <c r="E793"/>
      <c r="F793" s="2"/>
      <c r="G793" s="100"/>
      <c r="H793" s="100"/>
    </row>
    <row r="794" spans="2:8" ht="16" customHeight="1" x14ac:dyDescent="0.25">
      <c r="B794"/>
      <c r="C794"/>
      <c r="D794"/>
      <c r="E794"/>
      <c r="F794" s="2"/>
      <c r="G794" s="100"/>
      <c r="H794" s="100"/>
    </row>
    <row r="795" spans="2:8" ht="16" customHeight="1" x14ac:dyDescent="0.25">
      <c r="B795"/>
      <c r="C795"/>
      <c r="D795"/>
      <c r="E795"/>
      <c r="F795" s="2"/>
      <c r="G795" s="100"/>
      <c r="H795" s="100"/>
    </row>
    <row r="796" spans="2:8" ht="16" customHeight="1" x14ac:dyDescent="0.25">
      <c r="B796"/>
      <c r="C796"/>
      <c r="D796"/>
      <c r="E796"/>
      <c r="F796" s="2"/>
      <c r="G796" s="100"/>
      <c r="H796" s="100"/>
    </row>
    <row r="797" spans="2:8" ht="16" customHeight="1" x14ac:dyDescent="0.25">
      <c r="B797"/>
      <c r="C797"/>
      <c r="D797"/>
      <c r="E797"/>
      <c r="F797" s="2"/>
      <c r="G797" s="100"/>
      <c r="H797" s="100"/>
    </row>
    <row r="798" spans="2:8" ht="16" customHeight="1" x14ac:dyDescent="0.25">
      <c r="B798"/>
      <c r="C798"/>
      <c r="D798"/>
      <c r="E798"/>
      <c r="F798" s="2"/>
      <c r="G798" s="100"/>
      <c r="H798" s="100"/>
    </row>
    <row r="799" spans="2:8" ht="16" customHeight="1" x14ac:dyDescent="0.25">
      <c r="B799"/>
      <c r="C799"/>
      <c r="D799"/>
      <c r="E799"/>
      <c r="F799" s="2"/>
      <c r="G799" s="100"/>
      <c r="H799" s="100"/>
    </row>
    <row r="800" spans="2:8" ht="16" customHeight="1" x14ac:dyDescent="0.25">
      <c r="B800"/>
      <c r="C800"/>
      <c r="D800"/>
      <c r="E800"/>
      <c r="F800" s="2"/>
      <c r="G800" s="100"/>
      <c r="H800" s="100"/>
    </row>
    <row r="801" spans="2:8" ht="16" customHeight="1" x14ac:dyDescent="0.25">
      <c r="B801"/>
      <c r="C801"/>
      <c r="D801"/>
      <c r="E801"/>
      <c r="F801" s="2"/>
      <c r="G801" s="100"/>
      <c r="H801" s="100"/>
    </row>
    <row r="802" spans="2:8" ht="16" customHeight="1" x14ac:dyDescent="0.25">
      <c r="B802"/>
      <c r="C802"/>
      <c r="D802"/>
      <c r="E802"/>
      <c r="F802" s="2"/>
      <c r="G802" s="100"/>
      <c r="H802" s="100"/>
    </row>
    <row r="803" spans="2:8" ht="16" customHeight="1" x14ac:dyDescent="0.25">
      <c r="B803"/>
      <c r="C803"/>
      <c r="D803"/>
      <c r="E803"/>
      <c r="F803" s="2"/>
      <c r="G803" s="100"/>
      <c r="H803" s="100"/>
    </row>
    <row r="804" spans="2:8" ht="16" customHeight="1" x14ac:dyDescent="0.25">
      <c r="B804"/>
      <c r="C804"/>
      <c r="D804"/>
      <c r="E804"/>
      <c r="F804" s="2"/>
      <c r="G804" s="100"/>
      <c r="H804" s="100"/>
    </row>
    <row r="805" spans="2:8" ht="16" customHeight="1" x14ac:dyDescent="0.25">
      <c r="B805"/>
      <c r="C805"/>
      <c r="D805"/>
      <c r="E805"/>
      <c r="F805" s="2"/>
      <c r="G805" s="100"/>
      <c r="H805" s="100"/>
    </row>
    <row r="806" spans="2:8" ht="16" customHeight="1" x14ac:dyDescent="0.25">
      <c r="B806"/>
      <c r="C806"/>
      <c r="D806"/>
      <c r="E806"/>
      <c r="F806" s="2"/>
      <c r="G806" s="100"/>
      <c r="H806" s="100"/>
    </row>
    <row r="807" spans="2:8" ht="16" customHeight="1" x14ac:dyDescent="0.25">
      <c r="B807"/>
      <c r="C807"/>
      <c r="D807"/>
      <c r="E807"/>
      <c r="F807" s="2"/>
      <c r="G807" s="100"/>
      <c r="H807" s="100"/>
    </row>
    <row r="808" spans="2:8" ht="16" customHeight="1" x14ac:dyDescent="0.25">
      <c r="B808"/>
      <c r="C808"/>
      <c r="D808"/>
      <c r="E808"/>
      <c r="F808" s="2"/>
      <c r="G808" s="100"/>
      <c r="H808" s="100"/>
    </row>
    <row r="809" spans="2:8" ht="16" customHeight="1" x14ac:dyDescent="0.25">
      <c r="B809"/>
      <c r="C809"/>
      <c r="D809"/>
      <c r="E809"/>
      <c r="F809" s="2"/>
      <c r="G809" s="100"/>
      <c r="H809" s="100"/>
    </row>
    <row r="810" spans="2:8" ht="16" customHeight="1" x14ac:dyDescent="0.25">
      <c r="B810"/>
      <c r="C810"/>
      <c r="D810"/>
      <c r="E810"/>
      <c r="F810" s="2"/>
      <c r="G810" s="100"/>
      <c r="H810" s="100"/>
    </row>
    <row r="811" spans="2:8" ht="16" customHeight="1" x14ac:dyDescent="0.25">
      <c r="B811"/>
      <c r="C811"/>
      <c r="D811"/>
      <c r="E811"/>
      <c r="F811" s="2"/>
      <c r="G811" s="100"/>
      <c r="H811" s="100"/>
    </row>
    <row r="812" spans="2:8" ht="16" customHeight="1" x14ac:dyDescent="0.25">
      <c r="B812"/>
      <c r="C812"/>
      <c r="D812"/>
      <c r="E812"/>
      <c r="F812" s="2"/>
      <c r="G812" s="100"/>
      <c r="H812" s="100"/>
    </row>
    <row r="813" spans="2:8" ht="16" customHeight="1" x14ac:dyDescent="0.25">
      <c r="B813"/>
      <c r="C813"/>
      <c r="D813"/>
      <c r="E813"/>
      <c r="F813" s="2"/>
      <c r="G813" s="100"/>
      <c r="H813" s="100"/>
    </row>
    <row r="814" spans="2:8" ht="16" customHeight="1" x14ac:dyDescent="0.25">
      <c r="B814"/>
      <c r="C814"/>
      <c r="D814"/>
      <c r="E814"/>
      <c r="F814" s="2"/>
      <c r="G814" s="100"/>
      <c r="H814" s="100"/>
    </row>
    <row r="815" spans="2:8" ht="16" customHeight="1" x14ac:dyDescent="0.25">
      <c r="B815"/>
      <c r="C815"/>
      <c r="D815"/>
      <c r="E815"/>
      <c r="F815" s="2"/>
      <c r="G815" s="100"/>
      <c r="H815" s="100"/>
    </row>
    <row r="816" spans="2:8" ht="16" customHeight="1" x14ac:dyDescent="0.25">
      <c r="B816"/>
      <c r="C816"/>
      <c r="D816"/>
      <c r="E816"/>
      <c r="F816" s="2"/>
      <c r="G816" s="100"/>
      <c r="H816" s="100"/>
    </row>
    <row r="817" spans="2:8" ht="16" customHeight="1" x14ac:dyDescent="0.25">
      <c r="B817"/>
      <c r="C817"/>
      <c r="D817"/>
      <c r="E817"/>
      <c r="F817" s="2"/>
      <c r="G817" s="100"/>
      <c r="H817" s="100"/>
    </row>
    <row r="818" spans="2:8" ht="16" customHeight="1" x14ac:dyDescent="0.25">
      <c r="B818"/>
      <c r="C818"/>
      <c r="D818"/>
      <c r="E818"/>
      <c r="F818" s="2"/>
      <c r="G818" s="100"/>
      <c r="H818" s="100"/>
    </row>
    <row r="819" spans="2:8" ht="16" customHeight="1" x14ac:dyDescent="0.25">
      <c r="B819"/>
      <c r="C819"/>
      <c r="D819"/>
      <c r="E819"/>
      <c r="F819" s="2"/>
      <c r="G819" s="100"/>
      <c r="H819" s="100"/>
    </row>
    <row r="820" spans="2:8" ht="16" customHeight="1" x14ac:dyDescent="0.25">
      <c r="B820"/>
      <c r="C820"/>
      <c r="D820"/>
      <c r="E820"/>
      <c r="F820" s="2"/>
      <c r="G820" s="100"/>
      <c r="H820" s="100"/>
    </row>
    <row r="821" spans="2:8" ht="16" customHeight="1" x14ac:dyDescent="0.25">
      <c r="B821"/>
      <c r="C821"/>
      <c r="D821"/>
      <c r="E821"/>
      <c r="F821" s="2"/>
      <c r="G821" s="100"/>
      <c r="H821" s="100"/>
    </row>
    <row r="822" spans="2:8" ht="16" customHeight="1" x14ac:dyDescent="0.25">
      <c r="B822"/>
      <c r="C822"/>
      <c r="D822"/>
      <c r="E822"/>
      <c r="F822" s="2"/>
      <c r="G822" s="100"/>
      <c r="H822" s="100"/>
    </row>
    <row r="823" spans="2:8" ht="16" customHeight="1" x14ac:dyDescent="0.25">
      <c r="B823"/>
      <c r="C823"/>
      <c r="D823"/>
      <c r="E823"/>
      <c r="F823" s="2"/>
      <c r="G823" s="100"/>
      <c r="H823" s="100"/>
    </row>
    <row r="824" spans="2:8" ht="16" customHeight="1" x14ac:dyDescent="0.25">
      <c r="B824"/>
      <c r="C824"/>
      <c r="D824"/>
      <c r="E824"/>
      <c r="F824" s="2"/>
      <c r="G824" s="100"/>
      <c r="H824" s="100"/>
    </row>
    <row r="825" spans="2:8" ht="16" customHeight="1" x14ac:dyDescent="0.25">
      <c r="B825"/>
      <c r="C825"/>
      <c r="D825"/>
      <c r="E825"/>
      <c r="F825" s="2"/>
      <c r="G825" s="100"/>
      <c r="H825" s="100"/>
    </row>
    <row r="826" spans="2:8" ht="16" customHeight="1" x14ac:dyDescent="0.25">
      <c r="B826"/>
      <c r="C826"/>
      <c r="D826"/>
      <c r="E826"/>
      <c r="F826" s="2"/>
      <c r="G826" s="100"/>
      <c r="H826" s="100"/>
    </row>
    <row r="827" spans="2:8" ht="16" customHeight="1" x14ac:dyDescent="0.25">
      <c r="B827"/>
      <c r="C827"/>
      <c r="D827"/>
      <c r="E827"/>
      <c r="F827" s="2"/>
      <c r="G827" s="100"/>
      <c r="H827" s="100"/>
    </row>
    <row r="828" spans="2:8" ht="16" customHeight="1" x14ac:dyDescent="0.25">
      <c r="B828"/>
      <c r="C828"/>
      <c r="D828"/>
      <c r="E828"/>
      <c r="F828" s="2"/>
      <c r="G828" s="100"/>
      <c r="H828" s="100"/>
    </row>
    <row r="829" spans="2:8" ht="16" customHeight="1" x14ac:dyDescent="0.25">
      <c r="B829"/>
      <c r="C829"/>
      <c r="D829"/>
      <c r="E829"/>
      <c r="F829" s="2"/>
      <c r="G829" s="100"/>
      <c r="H829" s="100"/>
    </row>
    <row r="830" spans="2:8" ht="16" customHeight="1" x14ac:dyDescent="0.25">
      <c r="B830"/>
      <c r="C830"/>
      <c r="D830"/>
      <c r="E830"/>
      <c r="F830" s="2"/>
      <c r="G830" s="100"/>
      <c r="H830" s="100"/>
    </row>
    <row r="831" spans="2:8" ht="16" customHeight="1" x14ac:dyDescent="0.25">
      <c r="B831"/>
      <c r="C831"/>
      <c r="D831"/>
      <c r="E831"/>
      <c r="F831" s="2"/>
      <c r="G831" s="100"/>
      <c r="H831" s="100"/>
    </row>
    <row r="832" spans="2:8" ht="16" customHeight="1" x14ac:dyDescent="0.25">
      <c r="B832"/>
      <c r="C832"/>
      <c r="D832"/>
      <c r="E832"/>
      <c r="F832" s="2"/>
      <c r="G832" s="100"/>
      <c r="H832" s="100"/>
    </row>
    <row r="833" spans="2:8" ht="16" customHeight="1" x14ac:dyDescent="0.25">
      <c r="B833"/>
      <c r="C833"/>
      <c r="D833"/>
      <c r="E833"/>
      <c r="F833" s="2"/>
      <c r="G833" s="100"/>
      <c r="H833" s="100"/>
    </row>
    <row r="834" spans="2:8" ht="16" customHeight="1" x14ac:dyDescent="0.25">
      <c r="B834"/>
      <c r="C834"/>
      <c r="D834"/>
      <c r="E834"/>
      <c r="F834" s="2"/>
      <c r="G834" s="100"/>
      <c r="H834" s="100"/>
    </row>
    <row r="835" spans="2:8" ht="16" customHeight="1" x14ac:dyDescent="0.25">
      <c r="B835"/>
      <c r="C835"/>
      <c r="D835"/>
      <c r="E835"/>
      <c r="F835" s="2"/>
      <c r="G835" s="100"/>
      <c r="H835" s="100"/>
    </row>
    <row r="836" spans="2:8" ht="16" customHeight="1" x14ac:dyDescent="0.25">
      <c r="B836"/>
      <c r="C836"/>
      <c r="D836"/>
      <c r="E836"/>
      <c r="F836" s="2"/>
      <c r="G836" s="100"/>
      <c r="H836" s="100"/>
    </row>
    <row r="837" spans="2:8" ht="16" customHeight="1" x14ac:dyDescent="0.25">
      <c r="B837"/>
      <c r="C837"/>
      <c r="D837"/>
      <c r="E837"/>
      <c r="F837" s="2"/>
      <c r="G837" s="100"/>
      <c r="H837" s="100"/>
    </row>
    <row r="838" spans="2:8" ht="16" customHeight="1" x14ac:dyDescent="0.25">
      <c r="B838"/>
      <c r="C838"/>
      <c r="D838"/>
      <c r="E838"/>
      <c r="F838" s="2"/>
      <c r="G838" s="100"/>
      <c r="H838" s="100"/>
    </row>
    <row r="839" spans="2:8" ht="16" customHeight="1" x14ac:dyDescent="0.25">
      <c r="B839"/>
      <c r="C839"/>
      <c r="D839"/>
      <c r="E839"/>
      <c r="F839" s="2"/>
      <c r="G839" s="100"/>
      <c r="H839" s="100"/>
    </row>
    <row r="840" spans="2:8" ht="16" customHeight="1" x14ac:dyDescent="0.25">
      <c r="B840"/>
      <c r="C840"/>
      <c r="D840"/>
      <c r="E840"/>
      <c r="F840" s="2"/>
      <c r="G840" s="100"/>
      <c r="H840" s="100"/>
    </row>
    <row r="841" spans="2:8" ht="16" customHeight="1" x14ac:dyDescent="0.25">
      <c r="B841"/>
      <c r="C841"/>
      <c r="D841"/>
      <c r="E841"/>
      <c r="F841" s="2"/>
      <c r="G841" s="100"/>
      <c r="H841" s="100"/>
    </row>
    <row r="842" spans="2:8" ht="16" customHeight="1" x14ac:dyDescent="0.25">
      <c r="B842"/>
      <c r="C842"/>
      <c r="D842"/>
      <c r="E842"/>
      <c r="F842" s="2"/>
      <c r="G842" s="100"/>
      <c r="H842" s="100"/>
    </row>
    <row r="843" spans="2:8" ht="16" customHeight="1" x14ac:dyDescent="0.25">
      <c r="B843"/>
      <c r="C843"/>
      <c r="D843"/>
      <c r="E843"/>
      <c r="F843" s="2"/>
      <c r="G843" s="100"/>
      <c r="H843" s="100"/>
    </row>
    <row r="844" spans="2:8" ht="16" customHeight="1" x14ac:dyDescent="0.25">
      <c r="B844"/>
      <c r="C844"/>
      <c r="D844"/>
      <c r="E844"/>
      <c r="F844" s="2"/>
      <c r="G844" s="100"/>
      <c r="H844" s="100"/>
    </row>
    <row r="845" spans="2:8" ht="16" customHeight="1" x14ac:dyDescent="0.25">
      <c r="B845"/>
      <c r="C845"/>
      <c r="D845"/>
      <c r="E845"/>
      <c r="F845" s="2"/>
      <c r="G845" s="100"/>
      <c r="H845" s="100"/>
    </row>
    <row r="846" spans="2:8" ht="16" customHeight="1" x14ac:dyDescent="0.25">
      <c r="B846"/>
      <c r="C846"/>
      <c r="D846"/>
      <c r="E846"/>
      <c r="F846" s="2"/>
      <c r="G846" s="100"/>
      <c r="H846" s="100"/>
    </row>
    <row r="847" spans="2:8" ht="16" customHeight="1" x14ac:dyDescent="0.25">
      <c r="B847"/>
      <c r="C847"/>
      <c r="D847"/>
      <c r="E847"/>
      <c r="F847" s="2"/>
      <c r="G847" s="100"/>
      <c r="H847" s="100"/>
    </row>
    <row r="848" spans="2:8" ht="16" customHeight="1" x14ac:dyDescent="0.25">
      <c r="B848"/>
      <c r="C848"/>
      <c r="D848"/>
      <c r="E848"/>
      <c r="F848" s="2"/>
      <c r="G848" s="100"/>
      <c r="H848" s="100"/>
    </row>
    <row r="849" spans="2:8" ht="16" customHeight="1" x14ac:dyDescent="0.25">
      <c r="B849"/>
      <c r="C849"/>
      <c r="D849"/>
      <c r="E849"/>
      <c r="F849" s="2"/>
      <c r="G849" s="100"/>
      <c r="H849" s="100"/>
    </row>
    <row r="850" spans="2:8" ht="16" customHeight="1" x14ac:dyDescent="0.25">
      <c r="B850"/>
      <c r="C850"/>
      <c r="D850"/>
      <c r="E850"/>
      <c r="F850" s="2"/>
      <c r="G850" s="100"/>
      <c r="H850" s="100"/>
    </row>
    <row r="851" spans="2:8" ht="16" customHeight="1" x14ac:dyDescent="0.25">
      <c r="B851"/>
      <c r="C851"/>
      <c r="D851"/>
      <c r="E851"/>
      <c r="F851" s="2"/>
      <c r="G851" s="100"/>
      <c r="H851" s="100"/>
    </row>
    <row r="852" spans="2:8" ht="16" customHeight="1" x14ac:dyDescent="0.25">
      <c r="B852"/>
      <c r="C852"/>
      <c r="D852"/>
      <c r="E852"/>
      <c r="F852" s="2"/>
      <c r="G852" s="100"/>
      <c r="H852" s="100"/>
    </row>
    <row r="853" spans="2:8" ht="16" customHeight="1" x14ac:dyDescent="0.25">
      <c r="B853"/>
      <c r="C853"/>
      <c r="D853"/>
      <c r="E853"/>
      <c r="F853" s="2"/>
      <c r="G853" s="100"/>
      <c r="H853" s="100"/>
    </row>
    <row r="854" spans="2:8" ht="16" customHeight="1" x14ac:dyDescent="0.25">
      <c r="B854"/>
      <c r="C854"/>
      <c r="D854"/>
      <c r="E854"/>
      <c r="F854" s="2"/>
      <c r="G854" s="100"/>
      <c r="H854" s="100"/>
    </row>
    <row r="855" spans="2:8" ht="16" customHeight="1" x14ac:dyDescent="0.25">
      <c r="B855"/>
      <c r="C855"/>
      <c r="D855"/>
      <c r="E855"/>
      <c r="F855" s="2"/>
      <c r="G855" s="100"/>
      <c r="H855" s="100"/>
    </row>
    <row r="856" spans="2:8" ht="16" customHeight="1" x14ac:dyDescent="0.25">
      <c r="B856"/>
      <c r="C856"/>
      <c r="D856"/>
      <c r="E856"/>
      <c r="F856" s="2"/>
      <c r="G856" s="100"/>
      <c r="H856" s="100"/>
    </row>
    <row r="857" spans="2:8" ht="16" customHeight="1" x14ac:dyDescent="0.25">
      <c r="B857"/>
      <c r="C857"/>
      <c r="D857"/>
      <c r="E857"/>
      <c r="F857" s="2"/>
      <c r="G857" s="100"/>
      <c r="H857" s="100"/>
    </row>
    <row r="858" spans="2:8" ht="16" customHeight="1" x14ac:dyDescent="0.25">
      <c r="B858"/>
      <c r="C858"/>
      <c r="D858"/>
      <c r="E858"/>
      <c r="F858" s="2"/>
      <c r="G858" s="100"/>
      <c r="H858" s="100"/>
    </row>
    <row r="859" spans="2:8" ht="16" customHeight="1" x14ac:dyDescent="0.25">
      <c r="B859"/>
      <c r="C859"/>
      <c r="D859"/>
      <c r="E859"/>
      <c r="F859" s="2"/>
      <c r="G859" s="100"/>
      <c r="H859" s="100"/>
    </row>
    <row r="860" spans="2:8" ht="16" customHeight="1" x14ac:dyDescent="0.25">
      <c r="B860"/>
      <c r="C860"/>
      <c r="D860"/>
      <c r="E860"/>
      <c r="F860" s="2"/>
      <c r="G860" s="100"/>
      <c r="H860" s="100"/>
    </row>
    <row r="861" spans="2:8" ht="16" customHeight="1" x14ac:dyDescent="0.25">
      <c r="B861"/>
      <c r="C861"/>
      <c r="D861"/>
      <c r="E861"/>
      <c r="F861" s="2"/>
      <c r="G861" s="100"/>
      <c r="H861" s="100"/>
    </row>
    <row r="862" spans="2:8" ht="16" customHeight="1" x14ac:dyDescent="0.25">
      <c r="B862"/>
      <c r="C862"/>
      <c r="D862"/>
      <c r="E862"/>
      <c r="F862" s="2"/>
      <c r="G862" s="100"/>
      <c r="H862" s="100"/>
    </row>
    <row r="863" spans="2:8" ht="16" customHeight="1" x14ac:dyDescent="0.25">
      <c r="B863"/>
      <c r="C863"/>
      <c r="D863"/>
      <c r="E863"/>
      <c r="F863" s="2"/>
      <c r="G863" s="100"/>
      <c r="H863" s="100"/>
    </row>
    <row r="864" spans="2:8" ht="16" customHeight="1" x14ac:dyDescent="0.25">
      <c r="B864"/>
      <c r="C864"/>
      <c r="D864"/>
      <c r="E864"/>
      <c r="F864" s="2"/>
      <c r="G864" s="100"/>
      <c r="H864" s="100"/>
    </row>
    <row r="865" spans="2:8" ht="16" customHeight="1" x14ac:dyDescent="0.25">
      <c r="B865"/>
      <c r="C865"/>
      <c r="D865"/>
      <c r="E865"/>
      <c r="F865" s="2"/>
      <c r="G865" s="100"/>
      <c r="H865" s="100"/>
    </row>
    <row r="866" spans="2:8" ht="16" customHeight="1" x14ac:dyDescent="0.25">
      <c r="B866"/>
      <c r="C866"/>
      <c r="D866"/>
      <c r="E866"/>
      <c r="F866" s="2"/>
      <c r="G866" s="100"/>
      <c r="H866" s="100"/>
    </row>
    <row r="867" spans="2:8" ht="16" customHeight="1" x14ac:dyDescent="0.25">
      <c r="B867"/>
      <c r="C867"/>
      <c r="D867"/>
      <c r="E867"/>
      <c r="F867" s="2"/>
      <c r="G867" s="100"/>
      <c r="H867" s="100"/>
    </row>
    <row r="868" spans="2:8" ht="16" customHeight="1" x14ac:dyDescent="0.25">
      <c r="B868"/>
      <c r="C868"/>
      <c r="D868"/>
      <c r="E868"/>
      <c r="F868" s="2"/>
      <c r="G868" s="100"/>
      <c r="H868" s="100"/>
    </row>
    <row r="869" spans="2:8" ht="16" customHeight="1" x14ac:dyDescent="0.25">
      <c r="B869"/>
      <c r="C869"/>
      <c r="D869"/>
      <c r="E869"/>
      <c r="F869" s="2"/>
      <c r="G869" s="100"/>
      <c r="H869" s="100"/>
    </row>
    <row r="870" spans="2:8" ht="16" customHeight="1" x14ac:dyDescent="0.25">
      <c r="B870"/>
      <c r="C870"/>
      <c r="D870"/>
      <c r="E870"/>
      <c r="F870" s="2"/>
      <c r="G870" s="100"/>
      <c r="H870" s="100"/>
    </row>
    <row r="871" spans="2:8" ht="16" customHeight="1" x14ac:dyDescent="0.25">
      <c r="B871"/>
      <c r="C871"/>
      <c r="D871"/>
      <c r="E871"/>
      <c r="F871" s="2"/>
      <c r="G871" s="100"/>
      <c r="H871" s="100"/>
    </row>
    <row r="872" spans="2:8" ht="16" customHeight="1" x14ac:dyDescent="0.25">
      <c r="B872"/>
      <c r="C872"/>
      <c r="D872"/>
      <c r="E872"/>
      <c r="F872" s="2"/>
      <c r="G872" s="100"/>
      <c r="H872" s="100"/>
    </row>
    <row r="873" spans="2:8" ht="16" customHeight="1" x14ac:dyDescent="0.25">
      <c r="B873"/>
      <c r="C873"/>
      <c r="D873"/>
      <c r="E873"/>
      <c r="F873" s="2"/>
      <c r="G873" s="100"/>
      <c r="H873" s="100"/>
    </row>
    <row r="874" spans="2:8" ht="16" customHeight="1" x14ac:dyDescent="0.25">
      <c r="B874"/>
      <c r="C874"/>
      <c r="D874"/>
      <c r="E874"/>
      <c r="F874" s="2"/>
      <c r="G874" s="100"/>
      <c r="H874" s="100"/>
    </row>
    <row r="875" spans="2:8" ht="16" customHeight="1" x14ac:dyDescent="0.25">
      <c r="B875"/>
      <c r="C875"/>
      <c r="D875"/>
      <c r="E875"/>
      <c r="F875" s="2"/>
      <c r="G875" s="100"/>
      <c r="H875" s="100"/>
    </row>
    <row r="876" spans="2:8" ht="16" customHeight="1" x14ac:dyDescent="0.25">
      <c r="B876"/>
      <c r="C876"/>
      <c r="D876"/>
      <c r="E876"/>
      <c r="F876" s="2"/>
      <c r="G876" s="100"/>
      <c r="H876" s="100"/>
    </row>
    <row r="877" spans="2:8" ht="16" customHeight="1" x14ac:dyDescent="0.25">
      <c r="B877"/>
      <c r="C877"/>
      <c r="D877"/>
      <c r="E877"/>
      <c r="F877" s="2"/>
      <c r="G877" s="100"/>
      <c r="H877" s="100"/>
    </row>
    <row r="878" spans="2:8" ht="16" customHeight="1" x14ac:dyDescent="0.25">
      <c r="B878"/>
      <c r="C878"/>
      <c r="D878"/>
      <c r="E878"/>
      <c r="F878" s="2"/>
      <c r="G878" s="100"/>
      <c r="H878" s="100"/>
    </row>
    <row r="879" spans="2:8" ht="16" customHeight="1" x14ac:dyDescent="0.25">
      <c r="B879"/>
      <c r="C879"/>
      <c r="D879"/>
      <c r="E879"/>
      <c r="F879" s="2"/>
      <c r="G879" s="100"/>
      <c r="H879" s="100"/>
    </row>
    <row r="880" spans="2:8" ht="16" customHeight="1" x14ac:dyDescent="0.25">
      <c r="B880"/>
      <c r="C880"/>
      <c r="D880"/>
      <c r="E880"/>
      <c r="F880" s="2"/>
      <c r="G880" s="100"/>
      <c r="H880" s="100"/>
    </row>
    <row r="881" spans="2:8" ht="16" customHeight="1" x14ac:dyDescent="0.25">
      <c r="B881"/>
      <c r="C881"/>
      <c r="D881"/>
      <c r="E881"/>
      <c r="F881" s="2"/>
      <c r="G881" s="100"/>
      <c r="H881" s="100"/>
    </row>
    <row r="882" spans="2:8" ht="16" customHeight="1" x14ac:dyDescent="0.25">
      <c r="B882"/>
      <c r="C882"/>
      <c r="D882"/>
      <c r="E882"/>
      <c r="F882" s="2"/>
      <c r="G882" s="100"/>
      <c r="H882" s="100"/>
    </row>
    <row r="883" spans="2:8" ht="16" customHeight="1" x14ac:dyDescent="0.25">
      <c r="B883"/>
      <c r="C883"/>
      <c r="D883"/>
      <c r="E883"/>
      <c r="F883" s="2"/>
      <c r="G883" s="100"/>
      <c r="H883" s="100"/>
    </row>
    <row r="884" spans="2:8" ht="16" customHeight="1" x14ac:dyDescent="0.25">
      <c r="B884"/>
      <c r="C884"/>
      <c r="D884"/>
      <c r="E884"/>
      <c r="F884" s="2"/>
      <c r="G884" s="100"/>
      <c r="H884" s="100"/>
    </row>
    <row r="885" spans="2:8" ht="16" customHeight="1" x14ac:dyDescent="0.25">
      <c r="B885"/>
      <c r="C885"/>
      <c r="D885"/>
      <c r="E885"/>
      <c r="F885" s="2"/>
      <c r="G885" s="100"/>
      <c r="H885" s="100"/>
    </row>
    <row r="886" spans="2:8" ht="16" customHeight="1" x14ac:dyDescent="0.25">
      <c r="B886"/>
      <c r="C886"/>
      <c r="D886"/>
      <c r="E886"/>
      <c r="F886" s="2"/>
      <c r="G886" s="100"/>
      <c r="H886" s="100"/>
    </row>
    <row r="887" spans="2:8" ht="16" customHeight="1" x14ac:dyDescent="0.25">
      <c r="B887"/>
      <c r="C887"/>
      <c r="D887"/>
      <c r="E887"/>
      <c r="F887" s="2"/>
      <c r="G887" s="100"/>
      <c r="H887" s="100"/>
    </row>
    <row r="888" spans="2:8" ht="16" customHeight="1" x14ac:dyDescent="0.25">
      <c r="B888"/>
      <c r="C888"/>
      <c r="D888"/>
      <c r="E888"/>
      <c r="F888" s="2"/>
      <c r="G888" s="100"/>
      <c r="H888" s="100"/>
    </row>
    <row r="889" spans="2:8" ht="16" customHeight="1" x14ac:dyDescent="0.25">
      <c r="B889"/>
      <c r="C889"/>
      <c r="D889"/>
      <c r="E889"/>
      <c r="F889" s="2"/>
      <c r="G889" s="100"/>
      <c r="H889" s="100"/>
    </row>
    <row r="890" spans="2:8" ht="16" customHeight="1" x14ac:dyDescent="0.25">
      <c r="B890"/>
      <c r="C890"/>
      <c r="D890"/>
      <c r="E890"/>
      <c r="F890" s="2"/>
      <c r="G890" s="100"/>
      <c r="H890" s="100"/>
    </row>
    <row r="891" spans="2:8" ht="16" customHeight="1" x14ac:dyDescent="0.25">
      <c r="B891"/>
      <c r="C891"/>
      <c r="D891"/>
      <c r="E891"/>
      <c r="F891" s="2"/>
      <c r="G891" s="100"/>
      <c r="H891" s="100"/>
    </row>
    <row r="892" spans="2:8" ht="16" customHeight="1" x14ac:dyDescent="0.25">
      <c r="B892"/>
      <c r="C892"/>
      <c r="D892"/>
      <c r="E892"/>
      <c r="F892" s="2"/>
      <c r="G892" s="100"/>
      <c r="H892" s="100"/>
    </row>
    <row r="893" spans="2:8" ht="16" customHeight="1" x14ac:dyDescent="0.25">
      <c r="B893"/>
      <c r="C893"/>
      <c r="D893"/>
      <c r="E893"/>
      <c r="F893" s="2"/>
      <c r="G893" s="100"/>
      <c r="H893" s="100"/>
    </row>
    <row r="894" spans="2:8" ht="16" customHeight="1" x14ac:dyDescent="0.25">
      <c r="B894"/>
      <c r="C894"/>
      <c r="D894"/>
      <c r="E894"/>
      <c r="F894" s="2"/>
      <c r="G894" s="100"/>
      <c r="H894" s="100"/>
    </row>
    <row r="895" spans="2:8" ht="16" customHeight="1" x14ac:dyDescent="0.25">
      <c r="B895"/>
      <c r="C895"/>
      <c r="D895"/>
      <c r="E895"/>
      <c r="F895" s="2"/>
      <c r="G895" s="100"/>
      <c r="H895" s="100"/>
    </row>
    <row r="896" spans="2:8" ht="16" customHeight="1" x14ac:dyDescent="0.25">
      <c r="B896"/>
      <c r="C896"/>
      <c r="D896"/>
      <c r="E896"/>
      <c r="F896" s="2"/>
      <c r="G896" s="100"/>
      <c r="H896" s="100"/>
    </row>
    <row r="897" spans="2:8" ht="16" customHeight="1" x14ac:dyDescent="0.25">
      <c r="B897"/>
      <c r="C897"/>
      <c r="D897"/>
      <c r="E897"/>
      <c r="F897" s="2"/>
      <c r="G897" s="100"/>
      <c r="H897" s="100"/>
    </row>
    <row r="898" spans="2:8" ht="16" customHeight="1" x14ac:dyDescent="0.25">
      <c r="B898"/>
      <c r="C898"/>
      <c r="D898"/>
      <c r="E898"/>
      <c r="F898" s="2"/>
      <c r="G898" s="100"/>
      <c r="H898" s="100"/>
    </row>
    <row r="899" spans="2:8" ht="16" customHeight="1" x14ac:dyDescent="0.25">
      <c r="B899"/>
      <c r="C899"/>
      <c r="D899"/>
      <c r="E899"/>
      <c r="F899" s="2"/>
      <c r="G899" s="100"/>
      <c r="H899" s="100"/>
    </row>
    <row r="900" spans="2:8" ht="16" customHeight="1" x14ac:dyDescent="0.25">
      <c r="B900"/>
      <c r="C900"/>
      <c r="D900"/>
      <c r="E900"/>
      <c r="F900" s="2"/>
      <c r="G900" s="100"/>
      <c r="H900" s="100"/>
    </row>
    <row r="901" spans="2:8" ht="16" customHeight="1" x14ac:dyDescent="0.25">
      <c r="B901"/>
      <c r="C901"/>
      <c r="D901"/>
      <c r="E901"/>
      <c r="F901" s="2"/>
      <c r="G901" s="100"/>
      <c r="H901" s="100"/>
    </row>
    <row r="902" spans="2:8" ht="16" customHeight="1" x14ac:dyDescent="0.25">
      <c r="B902"/>
      <c r="C902"/>
      <c r="D902"/>
      <c r="E902"/>
      <c r="F902" s="2"/>
      <c r="G902" s="100"/>
      <c r="H902" s="100"/>
    </row>
    <row r="903" spans="2:8" ht="16" customHeight="1" x14ac:dyDescent="0.25">
      <c r="B903"/>
      <c r="C903"/>
      <c r="D903"/>
      <c r="E903"/>
      <c r="F903" s="2"/>
      <c r="G903" s="100"/>
      <c r="H903" s="100"/>
    </row>
    <row r="904" spans="2:8" ht="16" customHeight="1" x14ac:dyDescent="0.25">
      <c r="B904"/>
      <c r="C904"/>
      <c r="D904"/>
      <c r="E904"/>
      <c r="F904" s="2"/>
      <c r="G904" s="100"/>
      <c r="H904" s="100"/>
    </row>
    <row r="905" spans="2:8" ht="16" customHeight="1" x14ac:dyDescent="0.25">
      <c r="B905"/>
      <c r="C905"/>
      <c r="D905"/>
      <c r="E905"/>
      <c r="F905" s="2"/>
      <c r="G905" s="100"/>
      <c r="H905" s="100"/>
    </row>
    <row r="906" spans="2:8" ht="16" customHeight="1" x14ac:dyDescent="0.25">
      <c r="B906"/>
      <c r="C906"/>
      <c r="D906"/>
      <c r="E906"/>
      <c r="F906" s="2"/>
      <c r="G906" s="100"/>
      <c r="H906" s="100"/>
    </row>
    <row r="907" spans="2:8" ht="16" customHeight="1" x14ac:dyDescent="0.25">
      <c r="B907"/>
      <c r="C907"/>
      <c r="D907"/>
      <c r="E907"/>
      <c r="F907" s="2"/>
      <c r="G907" s="100"/>
      <c r="H907" s="100"/>
    </row>
    <row r="908" spans="2:8" ht="16" customHeight="1" x14ac:dyDescent="0.25">
      <c r="B908"/>
      <c r="C908"/>
      <c r="D908"/>
      <c r="E908"/>
      <c r="F908" s="2"/>
      <c r="G908" s="100"/>
      <c r="H908" s="100"/>
    </row>
    <row r="909" spans="2:8" ht="16" customHeight="1" x14ac:dyDescent="0.25">
      <c r="B909"/>
      <c r="C909"/>
      <c r="D909"/>
      <c r="E909"/>
      <c r="F909" s="2"/>
      <c r="G909" s="100"/>
      <c r="H909" s="100"/>
    </row>
    <row r="910" spans="2:8" ht="16" customHeight="1" x14ac:dyDescent="0.25">
      <c r="B910"/>
      <c r="C910"/>
      <c r="D910"/>
      <c r="E910"/>
      <c r="F910" s="2"/>
      <c r="G910" s="100"/>
      <c r="H910" s="100"/>
    </row>
    <row r="911" spans="2:8" ht="16" customHeight="1" x14ac:dyDescent="0.25">
      <c r="B911"/>
      <c r="C911"/>
      <c r="D911"/>
      <c r="E911"/>
      <c r="F911" s="2"/>
      <c r="G911" s="100"/>
      <c r="H911" s="100"/>
    </row>
    <row r="912" spans="2:8" ht="16" customHeight="1" x14ac:dyDescent="0.25">
      <c r="B912"/>
      <c r="C912"/>
      <c r="D912"/>
      <c r="E912"/>
      <c r="F912" s="2"/>
      <c r="G912" s="100"/>
      <c r="H912" s="100"/>
    </row>
    <row r="913" spans="2:8" ht="16" customHeight="1" x14ac:dyDescent="0.25">
      <c r="B913"/>
      <c r="C913"/>
      <c r="D913"/>
      <c r="E913"/>
      <c r="F913" s="2"/>
      <c r="G913" s="100"/>
      <c r="H913" s="100"/>
    </row>
    <row r="914" spans="2:8" ht="16" customHeight="1" x14ac:dyDescent="0.25">
      <c r="B914"/>
      <c r="C914"/>
      <c r="D914"/>
      <c r="E914"/>
      <c r="F914" s="2"/>
      <c r="G914" s="100"/>
      <c r="H914" s="100"/>
    </row>
    <row r="915" spans="2:8" ht="16" customHeight="1" x14ac:dyDescent="0.25">
      <c r="B915"/>
      <c r="C915"/>
      <c r="D915"/>
      <c r="E915"/>
      <c r="F915" s="2"/>
      <c r="G915" s="100"/>
      <c r="H915" s="100"/>
    </row>
    <row r="916" spans="2:8" ht="16" customHeight="1" x14ac:dyDescent="0.25">
      <c r="B916"/>
      <c r="C916"/>
      <c r="D916"/>
      <c r="E916"/>
      <c r="F916" s="2"/>
      <c r="G916" s="100"/>
      <c r="H916" s="100"/>
    </row>
    <row r="917" spans="2:8" ht="16" customHeight="1" x14ac:dyDescent="0.25">
      <c r="B917"/>
      <c r="C917"/>
      <c r="D917"/>
      <c r="E917"/>
      <c r="F917" s="2"/>
      <c r="G917" s="100"/>
      <c r="H917" s="100"/>
    </row>
    <row r="918" spans="2:8" ht="16" customHeight="1" x14ac:dyDescent="0.25">
      <c r="B918"/>
      <c r="C918"/>
      <c r="D918"/>
      <c r="E918"/>
      <c r="F918" s="2"/>
      <c r="G918" s="100"/>
      <c r="H918" s="100"/>
    </row>
    <row r="919" spans="2:8" ht="16" customHeight="1" x14ac:dyDescent="0.25">
      <c r="B919"/>
      <c r="C919"/>
      <c r="D919"/>
      <c r="E919"/>
      <c r="F919" s="2"/>
      <c r="G919" s="100"/>
      <c r="H919" s="100"/>
    </row>
    <row r="920" spans="2:8" ht="16" customHeight="1" x14ac:dyDescent="0.25">
      <c r="B920"/>
      <c r="C920"/>
      <c r="D920"/>
      <c r="E920"/>
      <c r="F920" s="2"/>
      <c r="G920" s="100"/>
      <c r="H920" s="100"/>
    </row>
    <row r="921" spans="2:8" ht="16" customHeight="1" x14ac:dyDescent="0.25">
      <c r="B921"/>
      <c r="C921"/>
      <c r="D921"/>
      <c r="E921"/>
      <c r="F921" s="2"/>
      <c r="G921" s="100"/>
      <c r="H921" s="100"/>
    </row>
    <row r="922" spans="2:8" ht="16" customHeight="1" x14ac:dyDescent="0.25">
      <c r="B922"/>
      <c r="C922"/>
      <c r="D922"/>
      <c r="E922"/>
      <c r="F922" s="2"/>
      <c r="G922" s="100"/>
      <c r="H922" s="100"/>
    </row>
    <row r="923" spans="2:8" ht="16" customHeight="1" x14ac:dyDescent="0.25">
      <c r="B923"/>
      <c r="C923"/>
      <c r="D923"/>
      <c r="E923"/>
      <c r="F923" s="2"/>
      <c r="G923" s="100"/>
      <c r="H923" s="100"/>
    </row>
    <row r="924" spans="2:8" ht="16" customHeight="1" x14ac:dyDescent="0.25">
      <c r="B924"/>
      <c r="C924"/>
      <c r="D924"/>
      <c r="E924"/>
      <c r="F924" s="2"/>
      <c r="G924" s="100"/>
      <c r="H924" s="100"/>
    </row>
    <row r="925" spans="2:8" ht="16" customHeight="1" x14ac:dyDescent="0.25">
      <c r="B925"/>
      <c r="C925"/>
      <c r="D925"/>
      <c r="E925"/>
      <c r="F925" s="2"/>
      <c r="G925" s="100"/>
      <c r="H925" s="100"/>
    </row>
    <row r="926" spans="2:8" ht="16" customHeight="1" x14ac:dyDescent="0.25">
      <c r="B926"/>
      <c r="C926"/>
      <c r="D926"/>
      <c r="E926"/>
      <c r="F926" s="2"/>
      <c r="G926" s="100"/>
      <c r="H926" s="100"/>
    </row>
    <row r="927" spans="2:8" ht="16" customHeight="1" x14ac:dyDescent="0.25">
      <c r="B927"/>
      <c r="C927"/>
      <c r="D927"/>
      <c r="E927"/>
      <c r="F927" s="2"/>
      <c r="G927" s="100"/>
      <c r="H927" s="100"/>
    </row>
    <row r="928" spans="2:8" ht="16" customHeight="1" x14ac:dyDescent="0.25">
      <c r="B928"/>
      <c r="C928"/>
      <c r="D928"/>
      <c r="E928"/>
      <c r="F928" s="2"/>
      <c r="G928" s="100"/>
      <c r="H928" s="100"/>
    </row>
    <row r="929" spans="2:8" ht="16" customHeight="1" x14ac:dyDescent="0.25">
      <c r="B929"/>
      <c r="C929"/>
      <c r="D929"/>
      <c r="E929"/>
      <c r="F929" s="2"/>
      <c r="G929" s="100"/>
      <c r="H929" s="100"/>
    </row>
    <row r="930" spans="2:8" ht="16" customHeight="1" x14ac:dyDescent="0.25">
      <c r="B930"/>
      <c r="C930"/>
      <c r="D930"/>
      <c r="E930"/>
      <c r="F930" s="2"/>
      <c r="G930" s="100"/>
      <c r="H930" s="100"/>
    </row>
    <row r="931" spans="2:8" ht="16" customHeight="1" x14ac:dyDescent="0.25">
      <c r="B931"/>
      <c r="C931"/>
      <c r="D931"/>
      <c r="E931"/>
      <c r="F931" s="2"/>
      <c r="G931" s="100"/>
      <c r="H931" s="100"/>
    </row>
    <row r="932" spans="2:8" ht="16" customHeight="1" x14ac:dyDescent="0.25">
      <c r="B932"/>
      <c r="C932"/>
      <c r="D932"/>
      <c r="E932"/>
      <c r="F932" s="2"/>
      <c r="G932" s="100"/>
      <c r="H932" s="100"/>
    </row>
    <row r="933" spans="2:8" ht="16" customHeight="1" x14ac:dyDescent="0.25">
      <c r="B933"/>
      <c r="C933"/>
      <c r="D933"/>
      <c r="E933"/>
      <c r="F933" s="2"/>
      <c r="G933" s="100"/>
      <c r="H933" s="100"/>
    </row>
    <row r="934" spans="2:8" ht="16" customHeight="1" x14ac:dyDescent="0.25">
      <c r="B934"/>
      <c r="C934"/>
      <c r="D934"/>
      <c r="E934"/>
      <c r="F934" s="2"/>
      <c r="G934" s="100"/>
      <c r="H934" s="100"/>
    </row>
    <row r="935" spans="2:8" ht="16" customHeight="1" x14ac:dyDescent="0.25">
      <c r="B935"/>
      <c r="C935"/>
      <c r="D935"/>
      <c r="E935"/>
      <c r="F935" s="2"/>
      <c r="G935" s="100"/>
      <c r="H935" s="100"/>
    </row>
    <row r="936" spans="2:8" ht="16" customHeight="1" x14ac:dyDescent="0.25">
      <c r="B936"/>
      <c r="C936"/>
      <c r="D936"/>
      <c r="E936"/>
      <c r="F936" s="2"/>
      <c r="G936" s="100"/>
      <c r="H936" s="100"/>
    </row>
    <row r="937" spans="2:8" ht="16" customHeight="1" x14ac:dyDescent="0.25">
      <c r="B937"/>
      <c r="C937"/>
      <c r="D937"/>
      <c r="E937"/>
      <c r="F937" s="2"/>
      <c r="G937" s="100"/>
      <c r="H937" s="100"/>
    </row>
    <row r="938" spans="2:8" ht="16" customHeight="1" x14ac:dyDescent="0.25">
      <c r="B938"/>
      <c r="C938"/>
      <c r="D938"/>
      <c r="E938"/>
      <c r="F938" s="2"/>
      <c r="G938" s="100"/>
      <c r="H938" s="100"/>
    </row>
    <row r="939" spans="2:8" ht="16" customHeight="1" x14ac:dyDescent="0.25">
      <c r="B939"/>
      <c r="C939"/>
      <c r="D939"/>
      <c r="E939"/>
      <c r="F939" s="2"/>
      <c r="G939" s="100"/>
      <c r="H939" s="100"/>
    </row>
    <row r="940" spans="2:8" ht="16" customHeight="1" x14ac:dyDescent="0.25">
      <c r="B940"/>
      <c r="C940"/>
      <c r="D940"/>
      <c r="E940"/>
      <c r="F940" s="2"/>
      <c r="G940" s="100"/>
      <c r="H940" s="100"/>
    </row>
    <row r="941" spans="2:8" ht="16" customHeight="1" x14ac:dyDescent="0.25">
      <c r="B941"/>
      <c r="C941"/>
      <c r="D941"/>
      <c r="E941"/>
      <c r="F941" s="2"/>
      <c r="G941" s="100"/>
      <c r="H941" s="100"/>
    </row>
    <row r="942" spans="2:8" ht="16" customHeight="1" x14ac:dyDescent="0.25">
      <c r="B942"/>
      <c r="C942"/>
      <c r="D942"/>
      <c r="E942"/>
      <c r="F942" s="2"/>
      <c r="G942" s="100"/>
      <c r="H942" s="100"/>
    </row>
    <row r="943" spans="2:8" ht="16" customHeight="1" x14ac:dyDescent="0.25">
      <c r="B943"/>
      <c r="C943"/>
      <c r="D943"/>
      <c r="E943"/>
      <c r="F943" s="2"/>
      <c r="G943" s="100"/>
      <c r="H943" s="100"/>
    </row>
    <row r="944" spans="2:8" ht="16" customHeight="1" x14ac:dyDescent="0.25">
      <c r="B944"/>
      <c r="C944"/>
      <c r="D944"/>
      <c r="E944"/>
      <c r="F944" s="2"/>
      <c r="G944" s="100"/>
      <c r="H944" s="100"/>
    </row>
    <row r="945" spans="2:8" ht="16" customHeight="1" x14ac:dyDescent="0.25">
      <c r="B945"/>
      <c r="C945"/>
      <c r="D945"/>
      <c r="E945"/>
      <c r="F945" s="2"/>
      <c r="G945" s="100"/>
      <c r="H945" s="100"/>
    </row>
    <row r="946" spans="2:8" ht="16" customHeight="1" x14ac:dyDescent="0.25">
      <c r="B946"/>
      <c r="C946"/>
      <c r="D946"/>
      <c r="E946"/>
      <c r="F946" s="2"/>
      <c r="G946" s="100"/>
      <c r="H946" s="100"/>
    </row>
    <row r="947" spans="2:8" ht="16" customHeight="1" x14ac:dyDescent="0.25">
      <c r="B947"/>
      <c r="C947"/>
      <c r="D947"/>
      <c r="E947"/>
      <c r="F947" s="2"/>
      <c r="G947" s="100"/>
      <c r="H947" s="100"/>
    </row>
    <row r="948" spans="2:8" ht="16" customHeight="1" x14ac:dyDescent="0.25">
      <c r="B948"/>
      <c r="C948"/>
      <c r="D948"/>
      <c r="E948"/>
      <c r="F948" s="2"/>
      <c r="G948" s="100"/>
      <c r="H948" s="100"/>
    </row>
    <row r="949" spans="2:8" ht="16" customHeight="1" x14ac:dyDescent="0.25">
      <c r="B949"/>
      <c r="C949"/>
      <c r="D949"/>
      <c r="E949"/>
      <c r="F949" s="2"/>
      <c r="G949" s="100"/>
      <c r="H949" s="100"/>
    </row>
    <row r="950" spans="2:8" ht="16" customHeight="1" x14ac:dyDescent="0.25">
      <c r="B950"/>
      <c r="C950"/>
      <c r="D950"/>
      <c r="E950"/>
      <c r="F950" s="2"/>
      <c r="G950" s="100"/>
      <c r="H950" s="100"/>
    </row>
    <row r="951" spans="2:8" ht="16" customHeight="1" x14ac:dyDescent="0.25">
      <c r="B951"/>
      <c r="C951"/>
      <c r="D951"/>
      <c r="E951"/>
      <c r="F951" s="2"/>
      <c r="G951" s="100"/>
      <c r="H951" s="100"/>
    </row>
    <row r="952" spans="2:8" ht="16" customHeight="1" x14ac:dyDescent="0.25">
      <c r="B952"/>
      <c r="C952"/>
      <c r="D952"/>
      <c r="E952"/>
      <c r="F952" s="2"/>
      <c r="G952" s="100"/>
      <c r="H952" s="100"/>
    </row>
    <row r="953" spans="2:8" ht="16" customHeight="1" x14ac:dyDescent="0.25">
      <c r="B953"/>
      <c r="C953"/>
      <c r="D953"/>
      <c r="E953"/>
      <c r="F953" s="2"/>
      <c r="G953" s="100"/>
      <c r="H953" s="100"/>
    </row>
    <row r="954" spans="2:8" ht="16" customHeight="1" x14ac:dyDescent="0.25">
      <c r="B954"/>
      <c r="C954"/>
      <c r="D954"/>
      <c r="E954"/>
      <c r="F954" s="2"/>
      <c r="G954" s="100"/>
      <c r="H954" s="100"/>
    </row>
    <row r="955" spans="2:8" ht="16" customHeight="1" x14ac:dyDescent="0.25">
      <c r="B955"/>
      <c r="C955"/>
      <c r="D955"/>
      <c r="E955"/>
      <c r="F955" s="2"/>
      <c r="G955" s="100"/>
      <c r="H955" s="100"/>
    </row>
    <row r="956" spans="2:8" ht="16" customHeight="1" x14ac:dyDescent="0.25">
      <c r="B956"/>
      <c r="C956"/>
      <c r="D956"/>
      <c r="E956"/>
      <c r="F956" s="2"/>
      <c r="G956" s="100"/>
      <c r="H956" s="100"/>
    </row>
    <row r="957" spans="2:8" ht="16" customHeight="1" x14ac:dyDescent="0.25">
      <c r="B957"/>
      <c r="C957"/>
      <c r="D957"/>
      <c r="E957"/>
      <c r="F957" s="2"/>
      <c r="G957" s="100"/>
      <c r="H957" s="100"/>
    </row>
    <row r="958" spans="2:8" ht="16" customHeight="1" x14ac:dyDescent="0.25">
      <c r="B958"/>
      <c r="C958"/>
      <c r="D958"/>
      <c r="E958"/>
      <c r="F958" s="2"/>
      <c r="G958" s="100"/>
      <c r="H958" s="100"/>
    </row>
    <row r="959" spans="2:8" ht="16" customHeight="1" x14ac:dyDescent="0.25">
      <c r="B959"/>
      <c r="C959"/>
      <c r="D959"/>
      <c r="E959"/>
      <c r="F959" s="2"/>
      <c r="G959" s="100"/>
      <c r="H959" s="100"/>
    </row>
    <row r="960" spans="2:8" ht="16" customHeight="1" x14ac:dyDescent="0.25">
      <c r="B960"/>
      <c r="C960"/>
      <c r="D960"/>
      <c r="E960"/>
      <c r="F960" s="2"/>
      <c r="G960" s="100"/>
      <c r="H960" s="100"/>
    </row>
    <row r="961" spans="2:8" ht="16" customHeight="1" x14ac:dyDescent="0.25">
      <c r="B961"/>
      <c r="C961"/>
      <c r="D961"/>
      <c r="E961"/>
      <c r="F961" s="2"/>
      <c r="G961" s="100"/>
      <c r="H961" s="100"/>
    </row>
    <row r="962" spans="2:8" ht="16" customHeight="1" x14ac:dyDescent="0.25">
      <c r="B962"/>
      <c r="C962"/>
      <c r="D962"/>
      <c r="E962"/>
      <c r="F962" s="2"/>
      <c r="G962" s="100"/>
      <c r="H962" s="100"/>
    </row>
    <row r="963" spans="2:8" ht="16" customHeight="1" x14ac:dyDescent="0.25">
      <c r="B963"/>
      <c r="C963"/>
      <c r="D963"/>
      <c r="E963"/>
      <c r="F963" s="2"/>
      <c r="G963" s="100"/>
      <c r="H963" s="100"/>
    </row>
    <row r="964" spans="2:8" ht="16" customHeight="1" x14ac:dyDescent="0.25">
      <c r="B964"/>
      <c r="C964"/>
      <c r="D964"/>
      <c r="E964"/>
      <c r="F964" s="2"/>
      <c r="G964" s="100"/>
      <c r="H964" s="100"/>
    </row>
    <row r="965" spans="2:8" ht="16" customHeight="1" x14ac:dyDescent="0.25">
      <c r="B965"/>
      <c r="C965"/>
      <c r="D965"/>
      <c r="E965"/>
      <c r="F965" s="2"/>
      <c r="G965" s="100"/>
      <c r="H965" s="100"/>
    </row>
    <row r="966" spans="2:8" ht="16" customHeight="1" x14ac:dyDescent="0.25">
      <c r="B966"/>
      <c r="C966"/>
      <c r="D966"/>
      <c r="E966"/>
      <c r="F966" s="2"/>
      <c r="G966" s="100"/>
      <c r="H966" s="100"/>
    </row>
    <row r="967" spans="2:8" ht="16" customHeight="1" x14ac:dyDescent="0.25">
      <c r="B967"/>
      <c r="C967"/>
      <c r="D967"/>
      <c r="E967"/>
      <c r="F967" s="2"/>
      <c r="G967" s="100"/>
      <c r="H967" s="100"/>
    </row>
    <row r="968" spans="2:8" ht="16" customHeight="1" x14ac:dyDescent="0.25">
      <c r="B968"/>
      <c r="C968"/>
      <c r="D968"/>
      <c r="E968"/>
      <c r="F968" s="2"/>
      <c r="G968" s="100"/>
      <c r="H968" s="100"/>
    </row>
    <row r="969" spans="2:8" ht="16" customHeight="1" x14ac:dyDescent="0.25">
      <c r="B969"/>
      <c r="C969"/>
      <c r="D969"/>
      <c r="E969"/>
      <c r="F969" s="2"/>
      <c r="G969" s="100"/>
      <c r="H969" s="100"/>
    </row>
    <row r="970" spans="2:8" ht="16" customHeight="1" x14ac:dyDescent="0.25">
      <c r="B970"/>
      <c r="C970"/>
      <c r="D970"/>
      <c r="E970"/>
      <c r="F970" s="2"/>
      <c r="G970" s="100"/>
      <c r="H970" s="100"/>
    </row>
    <row r="971" spans="2:8" ht="16" customHeight="1" x14ac:dyDescent="0.25">
      <c r="B971"/>
      <c r="C971"/>
      <c r="D971"/>
      <c r="E971"/>
      <c r="F971" s="2"/>
      <c r="G971" s="100"/>
      <c r="H971" s="100"/>
    </row>
    <row r="972" spans="2:8" ht="16" customHeight="1" x14ac:dyDescent="0.25">
      <c r="B972"/>
      <c r="C972"/>
      <c r="D972"/>
      <c r="E972"/>
      <c r="F972" s="2"/>
      <c r="G972" s="100"/>
      <c r="H972" s="100"/>
    </row>
    <row r="973" spans="2:8" ht="16" customHeight="1" x14ac:dyDescent="0.25">
      <c r="B973"/>
      <c r="C973"/>
      <c r="D973"/>
      <c r="E973"/>
      <c r="F973" s="2"/>
      <c r="G973" s="100"/>
      <c r="H973" s="100"/>
    </row>
    <row r="974" spans="2:8" ht="16" customHeight="1" x14ac:dyDescent="0.25">
      <c r="B974"/>
      <c r="C974"/>
      <c r="D974"/>
      <c r="E974"/>
      <c r="F974" s="2"/>
      <c r="G974" s="100"/>
      <c r="H974" s="100"/>
    </row>
    <row r="975" spans="2:8" ht="16" customHeight="1" x14ac:dyDescent="0.25">
      <c r="B975"/>
      <c r="C975"/>
      <c r="D975"/>
      <c r="E975"/>
      <c r="F975" s="2"/>
      <c r="G975" s="100"/>
      <c r="H975" s="100"/>
    </row>
    <row r="976" spans="2:8" ht="16" customHeight="1" x14ac:dyDescent="0.25">
      <c r="B976"/>
      <c r="C976"/>
      <c r="D976"/>
      <c r="E976"/>
      <c r="F976" s="2"/>
      <c r="G976" s="100"/>
      <c r="H976" s="100"/>
    </row>
    <row r="977" spans="2:8" ht="16" customHeight="1" x14ac:dyDescent="0.25">
      <c r="B977"/>
      <c r="C977"/>
      <c r="D977"/>
      <c r="E977"/>
      <c r="F977" s="2"/>
      <c r="G977" s="100"/>
      <c r="H977" s="100"/>
    </row>
    <row r="978" spans="2:8" ht="16" customHeight="1" x14ac:dyDescent="0.25">
      <c r="B978"/>
      <c r="C978"/>
      <c r="D978"/>
      <c r="E978"/>
      <c r="F978" s="2"/>
      <c r="G978" s="100"/>
      <c r="H978" s="100"/>
    </row>
    <row r="979" spans="2:8" ht="16" customHeight="1" x14ac:dyDescent="0.25">
      <c r="B979"/>
      <c r="C979"/>
      <c r="D979"/>
      <c r="E979"/>
      <c r="F979" s="2"/>
      <c r="G979" s="100"/>
      <c r="H979" s="100"/>
    </row>
    <row r="980" spans="2:8" ht="16" customHeight="1" x14ac:dyDescent="0.25">
      <c r="B980"/>
      <c r="C980"/>
      <c r="D980"/>
      <c r="E980"/>
      <c r="F980" s="2"/>
      <c r="G980" s="100"/>
      <c r="H980" s="100"/>
    </row>
    <row r="981" spans="2:8" ht="16" customHeight="1" x14ac:dyDescent="0.25">
      <c r="B981"/>
      <c r="C981"/>
      <c r="D981"/>
      <c r="E981"/>
      <c r="F981" s="2"/>
      <c r="G981" s="100"/>
      <c r="H981" s="100"/>
    </row>
    <row r="982" spans="2:8" ht="16" customHeight="1" x14ac:dyDescent="0.25">
      <c r="B982"/>
      <c r="C982"/>
      <c r="D982"/>
      <c r="E982"/>
      <c r="F982" s="2"/>
      <c r="G982" s="100"/>
      <c r="H982" s="100"/>
    </row>
    <row r="983" spans="2:8" ht="16" customHeight="1" x14ac:dyDescent="0.25">
      <c r="B983"/>
      <c r="C983"/>
      <c r="D983"/>
      <c r="E983"/>
      <c r="F983" s="2"/>
      <c r="G983" s="100"/>
      <c r="H983" s="100"/>
    </row>
    <row r="984" spans="2:8" ht="16" customHeight="1" x14ac:dyDescent="0.25">
      <c r="B984"/>
      <c r="C984"/>
      <c r="D984"/>
      <c r="E984"/>
      <c r="F984" s="2"/>
      <c r="G984" s="100"/>
      <c r="H984" s="100"/>
    </row>
    <row r="985" spans="2:8" ht="16" customHeight="1" x14ac:dyDescent="0.25">
      <c r="B985"/>
      <c r="C985"/>
      <c r="D985"/>
      <c r="E985"/>
      <c r="F985" s="2"/>
      <c r="G985" s="100"/>
      <c r="H985" s="100"/>
    </row>
    <row r="986" spans="2:8" ht="16" customHeight="1" x14ac:dyDescent="0.25">
      <c r="B986"/>
      <c r="C986"/>
      <c r="D986"/>
      <c r="E986"/>
      <c r="F986" s="2"/>
      <c r="G986" s="100"/>
      <c r="H986" s="100"/>
    </row>
    <row r="987" spans="2:8" ht="16" customHeight="1" x14ac:dyDescent="0.25">
      <c r="B987"/>
      <c r="C987"/>
      <c r="D987"/>
      <c r="E987"/>
      <c r="F987" s="2"/>
      <c r="G987" s="100"/>
      <c r="H987" s="100"/>
    </row>
    <row r="988" spans="2:8" ht="16" customHeight="1" x14ac:dyDescent="0.25">
      <c r="B988"/>
      <c r="C988"/>
      <c r="D988"/>
      <c r="E988"/>
      <c r="F988" s="2"/>
      <c r="G988" s="100"/>
      <c r="H988" s="100"/>
    </row>
    <row r="989" spans="2:8" ht="16" customHeight="1" x14ac:dyDescent="0.25">
      <c r="B989"/>
      <c r="C989"/>
      <c r="D989"/>
      <c r="E989"/>
      <c r="F989" s="2"/>
      <c r="G989" s="100"/>
      <c r="H989" s="100"/>
    </row>
    <row r="990" spans="2:8" ht="16" customHeight="1" x14ac:dyDescent="0.25">
      <c r="B990"/>
      <c r="C990"/>
      <c r="D990"/>
      <c r="E990"/>
      <c r="F990" s="2"/>
      <c r="G990" s="100"/>
      <c r="H990" s="100"/>
    </row>
    <row r="991" spans="2:8" ht="16" customHeight="1" x14ac:dyDescent="0.25">
      <c r="B991"/>
      <c r="C991"/>
      <c r="D991"/>
      <c r="E991"/>
      <c r="F991" s="2"/>
      <c r="G991" s="100"/>
      <c r="H991" s="100"/>
    </row>
    <row r="992" spans="2:8" ht="16" customHeight="1" x14ac:dyDescent="0.25">
      <c r="B992"/>
      <c r="C992"/>
      <c r="D992"/>
      <c r="E992"/>
      <c r="F992" s="2"/>
      <c r="G992" s="100"/>
      <c r="H992" s="100"/>
    </row>
    <row r="993" spans="2:8" ht="16" customHeight="1" x14ac:dyDescent="0.25">
      <c r="B993"/>
      <c r="C993"/>
      <c r="D993"/>
      <c r="E993"/>
      <c r="F993" s="2"/>
      <c r="G993" s="100"/>
      <c r="H993" s="100"/>
    </row>
    <row r="994" spans="2:8" ht="16" customHeight="1" x14ac:dyDescent="0.25">
      <c r="B994"/>
      <c r="C994"/>
      <c r="D994"/>
      <c r="E994"/>
      <c r="F994" s="2"/>
      <c r="G994" s="100"/>
      <c r="H994" s="100"/>
    </row>
    <row r="995" spans="2:8" ht="16" customHeight="1" x14ac:dyDescent="0.25">
      <c r="B995"/>
      <c r="C995"/>
      <c r="D995"/>
      <c r="E995"/>
      <c r="F995" s="2"/>
      <c r="G995" s="100"/>
      <c r="H995" s="100"/>
    </row>
    <row r="996" spans="2:8" ht="16" customHeight="1" x14ac:dyDescent="0.25">
      <c r="B996"/>
      <c r="C996"/>
      <c r="D996"/>
      <c r="E996"/>
      <c r="F996" s="2"/>
      <c r="G996" s="100"/>
      <c r="H996" s="100"/>
    </row>
    <row r="997" spans="2:8" ht="16" customHeight="1" x14ac:dyDescent="0.25">
      <c r="B997"/>
      <c r="C997"/>
      <c r="D997"/>
      <c r="E997"/>
      <c r="F997" s="2"/>
      <c r="G997" s="100"/>
      <c r="H997" s="100"/>
    </row>
    <row r="998" spans="2:8" ht="16" customHeight="1" x14ac:dyDescent="0.25">
      <c r="B998"/>
      <c r="C998"/>
      <c r="D998"/>
      <c r="E998"/>
      <c r="F998" s="2"/>
      <c r="G998" s="100"/>
      <c r="H998" s="100"/>
    </row>
    <row r="999" spans="2:8" ht="16" customHeight="1" x14ac:dyDescent="0.25">
      <c r="B999"/>
      <c r="C999"/>
      <c r="D999"/>
      <c r="E999"/>
      <c r="F999" s="2"/>
      <c r="G999" s="100"/>
      <c r="H999" s="100"/>
    </row>
    <row r="1000" spans="2:8" ht="16" customHeight="1" x14ac:dyDescent="0.25">
      <c r="B1000"/>
      <c r="C1000"/>
      <c r="D1000"/>
      <c r="E1000"/>
      <c r="F1000" s="2"/>
      <c r="G1000" s="100"/>
      <c r="H1000" s="100"/>
    </row>
    <row r="1001" spans="2:8" ht="16" customHeight="1" x14ac:dyDescent="0.25">
      <c r="B1001"/>
      <c r="C1001"/>
      <c r="D1001"/>
      <c r="E1001"/>
      <c r="F1001" s="2"/>
      <c r="G1001" s="100"/>
      <c r="H1001" s="100"/>
    </row>
    <row r="1002" spans="2:8" ht="16" customHeight="1" x14ac:dyDescent="0.25">
      <c r="B1002"/>
      <c r="C1002"/>
      <c r="D1002"/>
      <c r="E1002"/>
      <c r="F1002" s="2"/>
      <c r="G1002" s="100"/>
      <c r="H1002" s="100"/>
    </row>
    <row r="1003" spans="2:8" ht="16" customHeight="1" x14ac:dyDescent="0.25">
      <c r="B1003"/>
      <c r="C1003"/>
      <c r="D1003"/>
      <c r="E1003"/>
      <c r="F1003" s="2"/>
      <c r="G1003" s="100"/>
      <c r="H1003" s="100"/>
    </row>
    <row r="1004" spans="2:8" ht="16" customHeight="1" x14ac:dyDescent="0.25">
      <c r="B1004"/>
      <c r="C1004"/>
      <c r="D1004"/>
      <c r="E1004"/>
      <c r="F1004" s="2"/>
      <c r="G1004" s="100"/>
      <c r="H1004" s="100"/>
    </row>
    <row r="1005" spans="2:8" ht="16" customHeight="1" x14ac:dyDescent="0.25">
      <c r="B1005"/>
      <c r="C1005"/>
      <c r="D1005"/>
      <c r="E1005"/>
      <c r="F1005" s="2"/>
      <c r="G1005" s="100"/>
      <c r="H1005" s="100"/>
    </row>
    <row r="1006" spans="2:8" ht="16" customHeight="1" x14ac:dyDescent="0.25">
      <c r="B1006"/>
      <c r="C1006"/>
      <c r="D1006"/>
      <c r="E1006"/>
      <c r="F1006" s="2"/>
      <c r="G1006" s="100"/>
      <c r="H1006" s="100"/>
    </row>
    <row r="1007" spans="2:8" ht="16" customHeight="1" x14ac:dyDescent="0.25">
      <c r="B1007"/>
      <c r="C1007"/>
      <c r="D1007"/>
      <c r="E1007"/>
      <c r="F1007" s="2"/>
      <c r="G1007" s="100"/>
      <c r="H1007" s="100"/>
    </row>
    <row r="1008" spans="2:8" ht="16" customHeight="1" x14ac:dyDescent="0.25">
      <c r="B1008"/>
      <c r="C1008"/>
      <c r="D1008"/>
      <c r="E1008"/>
      <c r="F1008" s="2"/>
      <c r="G1008" s="100"/>
      <c r="H1008" s="100"/>
    </row>
    <row r="1009" spans="2:8" ht="16" customHeight="1" x14ac:dyDescent="0.25">
      <c r="B1009"/>
      <c r="C1009"/>
      <c r="D1009"/>
      <c r="E1009"/>
      <c r="F1009" s="2"/>
      <c r="G1009" s="100"/>
      <c r="H1009" s="100"/>
    </row>
    <row r="1010" spans="2:8" ht="16" customHeight="1" x14ac:dyDescent="0.25">
      <c r="B1010"/>
      <c r="C1010"/>
      <c r="D1010"/>
      <c r="E1010"/>
      <c r="F1010" s="2"/>
      <c r="G1010" s="100"/>
      <c r="H1010" s="100"/>
    </row>
    <row r="1011" spans="2:8" ht="16" customHeight="1" x14ac:dyDescent="0.25">
      <c r="B1011"/>
      <c r="C1011"/>
      <c r="D1011"/>
      <c r="E1011"/>
      <c r="F1011" s="2"/>
      <c r="G1011" s="100"/>
      <c r="H1011" s="100"/>
    </row>
    <row r="1012" spans="2:8" ht="16" customHeight="1" x14ac:dyDescent="0.25">
      <c r="B1012"/>
      <c r="C1012"/>
      <c r="D1012"/>
      <c r="E1012"/>
      <c r="F1012" s="2"/>
      <c r="G1012" s="100"/>
      <c r="H1012" s="100"/>
    </row>
    <row r="1013" spans="2:8" ht="16" customHeight="1" x14ac:dyDescent="0.25">
      <c r="B1013"/>
      <c r="C1013"/>
      <c r="D1013"/>
      <c r="E1013"/>
      <c r="F1013" s="2"/>
      <c r="G1013" s="100"/>
      <c r="H1013" s="100"/>
    </row>
    <row r="1014" spans="2:8" ht="16" customHeight="1" x14ac:dyDescent="0.25">
      <c r="B1014"/>
      <c r="C1014"/>
      <c r="D1014"/>
      <c r="E1014"/>
      <c r="F1014" s="2"/>
      <c r="G1014" s="100"/>
      <c r="H1014" s="100"/>
    </row>
    <row r="1015" spans="2:8" ht="16" customHeight="1" x14ac:dyDescent="0.25">
      <c r="B1015"/>
      <c r="C1015"/>
      <c r="D1015"/>
      <c r="E1015"/>
      <c r="F1015" s="2"/>
      <c r="G1015" s="100"/>
      <c r="H1015" s="100"/>
    </row>
    <row r="1016" spans="2:8" ht="16" customHeight="1" x14ac:dyDescent="0.25">
      <c r="B1016"/>
      <c r="C1016"/>
      <c r="D1016"/>
      <c r="E1016"/>
      <c r="F1016" s="2"/>
      <c r="G1016" s="100"/>
      <c r="H1016" s="100"/>
    </row>
    <row r="1017" spans="2:8" ht="16" customHeight="1" x14ac:dyDescent="0.25">
      <c r="B1017"/>
      <c r="C1017"/>
      <c r="D1017"/>
      <c r="E1017"/>
      <c r="F1017" s="2"/>
      <c r="G1017" s="100"/>
      <c r="H1017" s="100"/>
    </row>
    <row r="1018" spans="2:8" ht="16" customHeight="1" x14ac:dyDescent="0.25">
      <c r="B1018"/>
      <c r="C1018"/>
      <c r="D1018"/>
      <c r="E1018"/>
      <c r="F1018" s="2"/>
      <c r="G1018" s="100"/>
      <c r="H1018" s="100"/>
    </row>
    <row r="1019" spans="2:8" ht="16" customHeight="1" x14ac:dyDescent="0.25">
      <c r="B1019"/>
      <c r="C1019"/>
      <c r="D1019"/>
      <c r="E1019"/>
      <c r="F1019" s="2"/>
      <c r="G1019" s="100"/>
      <c r="H1019" s="100"/>
    </row>
    <row r="1020" spans="2:8" ht="16" customHeight="1" x14ac:dyDescent="0.25">
      <c r="B1020"/>
      <c r="C1020"/>
      <c r="D1020"/>
      <c r="E1020"/>
      <c r="F1020" s="2"/>
      <c r="G1020" s="100"/>
      <c r="H1020" s="100"/>
    </row>
    <row r="1021" spans="2:8" ht="16" customHeight="1" x14ac:dyDescent="0.25">
      <c r="B1021"/>
      <c r="C1021"/>
      <c r="D1021"/>
      <c r="E1021"/>
      <c r="F1021" s="2"/>
      <c r="G1021" s="100"/>
      <c r="H1021" s="100"/>
    </row>
    <row r="1022" spans="2:8" ht="16" customHeight="1" x14ac:dyDescent="0.25">
      <c r="B1022"/>
      <c r="C1022"/>
      <c r="D1022"/>
      <c r="E1022"/>
      <c r="F1022" s="2"/>
      <c r="G1022" s="100"/>
      <c r="H1022" s="100"/>
    </row>
    <row r="1023" spans="2:8" ht="16" customHeight="1" x14ac:dyDescent="0.25">
      <c r="B1023"/>
      <c r="C1023"/>
      <c r="D1023"/>
      <c r="E1023"/>
      <c r="F1023" s="2"/>
      <c r="G1023" s="100"/>
      <c r="H1023" s="100"/>
    </row>
    <row r="1024" spans="2:8" ht="16" customHeight="1" x14ac:dyDescent="0.25">
      <c r="B1024"/>
      <c r="C1024"/>
      <c r="D1024"/>
      <c r="E1024"/>
      <c r="F1024" s="2"/>
      <c r="G1024" s="100"/>
      <c r="H1024" s="100"/>
    </row>
    <row r="1025" spans="2:8" ht="16" customHeight="1" x14ac:dyDescent="0.25">
      <c r="B1025"/>
      <c r="C1025"/>
      <c r="D1025"/>
      <c r="E1025"/>
      <c r="F1025" s="2"/>
      <c r="G1025" s="100"/>
      <c r="H1025" s="100"/>
    </row>
    <row r="1026" spans="2:8" ht="16" customHeight="1" x14ac:dyDescent="0.25">
      <c r="B1026"/>
      <c r="C1026"/>
      <c r="D1026"/>
      <c r="E1026"/>
      <c r="F1026" s="2"/>
      <c r="G1026" s="100"/>
      <c r="H1026" s="100"/>
    </row>
    <row r="1027" spans="2:8" ht="16" customHeight="1" x14ac:dyDescent="0.25">
      <c r="B1027"/>
      <c r="C1027"/>
      <c r="D1027"/>
      <c r="E1027"/>
      <c r="F1027" s="2"/>
      <c r="G1027" s="100"/>
      <c r="H1027" s="100"/>
    </row>
    <row r="1028" spans="2:8" ht="16" customHeight="1" x14ac:dyDescent="0.25">
      <c r="B1028"/>
      <c r="C1028"/>
      <c r="D1028"/>
      <c r="E1028"/>
      <c r="F1028" s="2"/>
      <c r="G1028" s="100"/>
      <c r="H1028" s="100"/>
    </row>
    <row r="1029" spans="2:8" ht="16" customHeight="1" x14ac:dyDescent="0.25">
      <c r="B1029"/>
      <c r="C1029"/>
      <c r="D1029"/>
      <c r="E1029"/>
      <c r="F1029" s="2"/>
      <c r="G1029" s="100"/>
      <c r="H1029" s="100"/>
    </row>
    <row r="1030" spans="2:8" ht="16" customHeight="1" x14ac:dyDescent="0.25">
      <c r="B1030"/>
      <c r="C1030"/>
      <c r="D1030"/>
      <c r="E1030"/>
      <c r="F1030" s="2"/>
      <c r="G1030" s="100"/>
      <c r="H1030" s="100"/>
    </row>
    <row r="1031" spans="2:8" ht="16" customHeight="1" x14ac:dyDescent="0.25">
      <c r="B1031"/>
      <c r="C1031"/>
      <c r="D1031"/>
      <c r="E1031"/>
      <c r="F1031" s="2"/>
      <c r="G1031" s="100"/>
      <c r="H1031" s="100"/>
    </row>
    <row r="1032" spans="2:8" ht="16" customHeight="1" x14ac:dyDescent="0.25">
      <c r="B1032"/>
      <c r="C1032"/>
      <c r="D1032"/>
      <c r="E1032"/>
      <c r="F1032" s="2"/>
      <c r="G1032" s="100"/>
      <c r="H1032" s="100"/>
    </row>
    <row r="1033" spans="2:8" ht="16" customHeight="1" x14ac:dyDescent="0.25">
      <c r="B1033"/>
      <c r="C1033"/>
      <c r="D1033"/>
      <c r="E1033"/>
      <c r="F1033" s="2"/>
      <c r="G1033" s="100"/>
      <c r="H1033" s="100"/>
    </row>
    <row r="1034" spans="2:8" ht="16" customHeight="1" x14ac:dyDescent="0.25">
      <c r="B1034"/>
      <c r="C1034"/>
      <c r="D1034"/>
      <c r="E1034"/>
      <c r="F1034" s="2"/>
      <c r="G1034" s="100"/>
      <c r="H1034" s="100"/>
    </row>
    <row r="1035" spans="2:8" ht="16" customHeight="1" x14ac:dyDescent="0.25">
      <c r="B1035"/>
      <c r="C1035"/>
      <c r="D1035"/>
      <c r="E1035"/>
      <c r="F1035" s="2"/>
      <c r="G1035" s="100"/>
      <c r="H1035" s="100"/>
    </row>
    <row r="1036" spans="2:8" ht="16" customHeight="1" x14ac:dyDescent="0.25">
      <c r="B1036"/>
      <c r="C1036"/>
      <c r="D1036"/>
      <c r="E1036"/>
      <c r="F1036" s="2"/>
      <c r="G1036" s="100"/>
      <c r="H1036" s="100"/>
    </row>
    <row r="1037" spans="2:8" ht="16" customHeight="1" x14ac:dyDescent="0.25">
      <c r="B1037"/>
      <c r="C1037"/>
      <c r="D1037"/>
      <c r="E1037"/>
      <c r="F1037" s="2"/>
      <c r="G1037" s="100"/>
      <c r="H1037" s="100"/>
    </row>
    <row r="1038" spans="2:8" ht="16" customHeight="1" x14ac:dyDescent="0.25">
      <c r="B1038"/>
      <c r="C1038"/>
      <c r="D1038"/>
      <c r="E1038"/>
      <c r="F1038" s="2"/>
      <c r="G1038" s="100"/>
      <c r="H1038" s="100"/>
    </row>
    <row r="1039" spans="2:8" ht="16" customHeight="1" x14ac:dyDescent="0.25">
      <c r="B1039"/>
      <c r="C1039"/>
      <c r="D1039"/>
      <c r="E1039"/>
      <c r="F1039" s="2"/>
      <c r="G1039" s="100"/>
      <c r="H1039" s="100"/>
    </row>
    <row r="1040" spans="2:8" ht="16" customHeight="1" x14ac:dyDescent="0.25">
      <c r="B1040"/>
      <c r="C1040"/>
      <c r="D1040"/>
      <c r="E1040"/>
      <c r="F1040" s="2"/>
      <c r="G1040" s="100"/>
      <c r="H1040" s="100"/>
    </row>
    <row r="1041" spans="2:8" ht="16" customHeight="1" x14ac:dyDescent="0.25">
      <c r="B1041"/>
      <c r="C1041"/>
      <c r="D1041"/>
      <c r="E1041"/>
      <c r="F1041" s="2"/>
      <c r="G1041" s="100"/>
      <c r="H1041" s="100"/>
    </row>
    <row r="1042" spans="2:8" ht="16" customHeight="1" x14ac:dyDescent="0.25">
      <c r="B1042"/>
      <c r="C1042"/>
      <c r="D1042"/>
      <c r="E1042"/>
      <c r="F1042" s="2"/>
      <c r="G1042" s="100"/>
      <c r="H1042" s="100"/>
    </row>
    <row r="1043" spans="2:8" ht="16" customHeight="1" x14ac:dyDescent="0.25">
      <c r="B1043"/>
      <c r="C1043"/>
      <c r="D1043"/>
      <c r="E1043"/>
      <c r="F1043" s="2"/>
      <c r="G1043" s="100"/>
      <c r="H1043" s="100"/>
    </row>
    <row r="1044" spans="2:8" ht="16" customHeight="1" x14ac:dyDescent="0.25">
      <c r="B1044"/>
      <c r="C1044"/>
      <c r="D1044"/>
      <c r="E1044"/>
      <c r="F1044" s="2"/>
      <c r="G1044" s="100"/>
      <c r="H1044" s="100"/>
    </row>
    <row r="1045" spans="2:8" ht="16" customHeight="1" x14ac:dyDescent="0.25">
      <c r="B1045"/>
      <c r="C1045"/>
      <c r="D1045"/>
      <c r="E1045"/>
      <c r="F1045" s="2"/>
      <c r="G1045" s="100"/>
      <c r="H1045" s="100"/>
    </row>
    <row r="1046" spans="2:8" ht="16" customHeight="1" x14ac:dyDescent="0.25">
      <c r="B1046" s="1"/>
      <c r="C1046" s="1"/>
      <c r="F1046" s="96"/>
      <c r="G1046" s="97"/>
      <c r="H1046" s="97"/>
    </row>
    <row r="1047" spans="2:8" ht="16" customHeight="1" x14ac:dyDescent="0.25">
      <c r="B1047" s="1"/>
      <c r="C1047" s="1"/>
      <c r="F1047" s="96"/>
      <c r="G1047" s="97"/>
      <c r="H1047" s="97"/>
    </row>
    <row r="1048" spans="2:8" ht="16" customHeight="1" x14ac:dyDescent="0.25">
      <c r="B1048" s="1"/>
      <c r="C1048" s="1"/>
      <c r="F1048" s="96"/>
      <c r="G1048" s="97"/>
      <c r="H1048" s="97"/>
    </row>
    <row r="1049" spans="2:8" ht="16" customHeight="1" x14ac:dyDescent="0.25">
      <c r="B1049" s="1"/>
      <c r="C1049" s="1"/>
      <c r="F1049" s="96"/>
      <c r="G1049" s="97"/>
      <c r="H1049" s="97"/>
    </row>
    <row r="1050" spans="2:8" ht="16" customHeight="1" x14ac:dyDescent="0.25">
      <c r="B1050" s="1"/>
      <c r="C1050" s="1"/>
      <c r="F1050" s="96"/>
      <c r="G1050" s="97"/>
      <c r="H1050" s="97"/>
    </row>
    <row r="1051" spans="2:8" ht="16" customHeight="1" x14ac:dyDescent="0.25">
      <c r="B1051" s="1"/>
      <c r="C1051" s="1"/>
      <c r="F1051" s="96"/>
      <c r="G1051" s="97"/>
      <c r="H1051" s="97"/>
    </row>
    <row r="1052" spans="2:8" ht="16" customHeight="1" x14ac:dyDescent="0.25">
      <c r="B1052" s="1"/>
      <c r="C1052" s="1"/>
      <c r="F1052" s="96"/>
      <c r="G1052" s="97"/>
      <c r="H1052" s="97"/>
    </row>
    <row r="1053" spans="2:8" ht="16" customHeight="1" x14ac:dyDescent="0.25">
      <c r="B1053" s="1"/>
      <c r="C1053" s="1"/>
      <c r="F1053" s="96"/>
      <c r="G1053" s="97"/>
      <c r="H1053" s="97"/>
    </row>
    <row r="1054" spans="2:8" ht="16" customHeight="1" x14ac:dyDescent="0.25">
      <c r="B1054" s="1"/>
      <c r="C1054" s="1"/>
      <c r="F1054" s="96"/>
      <c r="G1054" s="97"/>
      <c r="H1054" s="97"/>
    </row>
    <row r="1055" spans="2:8" ht="16" customHeight="1" x14ac:dyDescent="0.25">
      <c r="B1055" s="1"/>
      <c r="C1055" s="1"/>
      <c r="F1055" s="96"/>
      <c r="G1055" s="97"/>
      <c r="H1055" s="97"/>
    </row>
    <row r="1056" spans="2:8" ht="16" customHeight="1" x14ac:dyDescent="0.25">
      <c r="B1056" s="1"/>
      <c r="C1056" s="1"/>
      <c r="F1056" s="96"/>
      <c r="G1056" s="97"/>
      <c r="H1056" s="97"/>
    </row>
    <row r="1057" spans="2:8" ht="16" customHeight="1" x14ac:dyDescent="0.25">
      <c r="B1057" s="1"/>
      <c r="C1057" s="1"/>
      <c r="F1057" s="96"/>
      <c r="G1057" s="97"/>
      <c r="H1057" s="97"/>
    </row>
    <row r="1058" spans="2:8" ht="16" customHeight="1" x14ac:dyDescent="0.25">
      <c r="B1058" s="1"/>
      <c r="C1058" s="1"/>
      <c r="F1058" s="96"/>
      <c r="G1058" s="97"/>
      <c r="H1058" s="97"/>
    </row>
    <row r="1059" spans="2:8" ht="16" customHeight="1" x14ac:dyDescent="0.25">
      <c r="B1059" s="1"/>
      <c r="C1059" s="1"/>
      <c r="F1059" s="96"/>
      <c r="G1059" s="97"/>
      <c r="H1059" s="97"/>
    </row>
    <row r="1060" spans="2:8" ht="16" customHeight="1" x14ac:dyDescent="0.25">
      <c r="B1060" s="1"/>
      <c r="C1060" s="1"/>
      <c r="F1060" s="96"/>
      <c r="G1060" s="97"/>
      <c r="H1060" s="97"/>
    </row>
    <row r="1061" spans="2:8" ht="16" customHeight="1" x14ac:dyDescent="0.25">
      <c r="B1061" s="1"/>
      <c r="C1061" s="1"/>
      <c r="F1061" s="96"/>
      <c r="G1061" s="97"/>
      <c r="H1061" s="97"/>
    </row>
    <row r="1062" spans="2:8" ht="16" customHeight="1" x14ac:dyDescent="0.25">
      <c r="B1062" s="1"/>
      <c r="C1062" s="1"/>
      <c r="F1062" s="96"/>
      <c r="G1062" s="97"/>
      <c r="H1062" s="97"/>
    </row>
    <row r="1063" spans="2:8" ht="16" customHeight="1" x14ac:dyDescent="0.25">
      <c r="B1063" s="1"/>
      <c r="C1063" s="1"/>
      <c r="F1063" s="96"/>
      <c r="G1063" s="97"/>
      <c r="H1063" s="97"/>
    </row>
    <row r="1064" spans="2:8" ht="16" customHeight="1" x14ac:dyDescent="0.25">
      <c r="B1064" s="1"/>
      <c r="C1064" s="1"/>
      <c r="F1064" s="96"/>
      <c r="G1064" s="97"/>
      <c r="H1064" s="97"/>
    </row>
    <row r="1065" spans="2:8" ht="16" customHeight="1" x14ac:dyDescent="0.25">
      <c r="B1065" s="1"/>
      <c r="C1065" s="1"/>
      <c r="F1065" s="96"/>
      <c r="G1065" s="97"/>
      <c r="H1065" s="97"/>
    </row>
    <row r="1066" spans="2:8" ht="16" customHeight="1" x14ac:dyDescent="0.25">
      <c r="B1066" s="1"/>
      <c r="C1066" s="1"/>
      <c r="F1066" s="96"/>
      <c r="G1066" s="97"/>
      <c r="H1066" s="97"/>
    </row>
    <row r="1067" spans="2:8" ht="16" customHeight="1" x14ac:dyDescent="0.25">
      <c r="B1067" s="1"/>
      <c r="C1067" s="1"/>
      <c r="F1067" s="96"/>
      <c r="G1067" s="97"/>
      <c r="H1067" s="97"/>
    </row>
    <row r="1068" spans="2:8" ht="16" customHeight="1" x14ac:dyDescent="0.25">
      <c r="B1068" s="1"/>
      <c r="C1068" s="1"/>
      <c r="F1068" s="96"/>
      <c r="G1068" s="97"/>
      <c r="H1068" s="97"/>
    </row>
    <row r="1069" spans="2:8" ht="16" customHeight="1" x14ac:dyDescent="0.25">
      <c r="B1069" s="1"/>
      <c r="C1069" s="1"/>
      <c r="F1069" s="96"/>
      <c r="G1069" s="97"/>
      <c r="H1069" s="97"/>
    </row>
    <row r="1070" spans="2:8" ht="16" customHeight="1" x14ac:dyDescent="0.25">
      <c r="B1070" s="1"/>
      <c r="C1070" s="1"/>
      <c r="F1070" s="96"/>
      <c r="G1070" s="97"/>
      <c r="H1070" s="97"/>
    </row>
    <row r="1071" spans="2:8" ht="16" customHeight="1" x14ac:dyDescent="0.25">
      <c r="B1071" s="1"/>
      <c r="C1071" s="1"/>
      <c r="F1071" s="96"/>
      <c r="G1071" s="97"/>
      <c r="H1071" s="97"/>
    </row>
    <row r="1072" spans="2:8" ht="16" customHeight="1" x14ac:dyDescent="0.25">
      <c r="B1072" s="1"/>
      <c r="C1072" s="1"/>
      <c r="F1072" s="96"/>
      <c r="G1072" s="97"/>
      <c r="H1072" s="97"/>
    </row>
    <row r="1073" spans="2:8" ht="16" customHeight="1" x14ac:dyDescent="0.25">
      <c r="B1073" s="1"/>
      <c r="C1073" s="1"/>
      <c r="F1073" s="96"/>
      <c r="G1073" s="97"/>
      <c r="H1073" s="97"/>
    </row>
    <row r="1074" spans="2:8" ht="16" customHeight="1" x14ac:dyDescent="0.25">
      <c r="B1074" s="1"/>
      <c r="C1074" s="1"/>
      <c r="F1074" s="96"/>
      <c r="G1074" s="97"/>
      <c r="H1074" s="97"/>
    </row>
    <row r="1075" spans="2:8" ht="16" customHeight="1" x14ac:dyDescent="0.25">
      <c r="B1075" s="1"/>
      <c r="C1075" s="1"/>
      <c r="F1075" s="96"/>
      <c r="G1075" s="97"/>
      <c r="H1075" s="97"/>
    </row>
    <row r="1076" spans="2:8" ht="16" customHeight="1" x14ac:dyDescent="0.25">
      <c r="B1076" s="1"/>
      <c r="C1076" s="1"/>
      <c r="F1076" s="96"/>
      <c r="G1076" s="97"/>
      <c r="H1076" s="97"/>
    </row>
    <row r="1077" spans="2:8" ht="16" customHeight="1" x14ac:dyDescent="0.25">
      <c r="B1077" s="1"/>
      <c r="C1077" s="1"/>
      <c r="F1077" s="96"/>
      <c r="G1077" s="97"/>
      <c r="H1077" s="97"/>
    </row>
    <row r="1078" spans="2:8" ht="16" customHeight="1" x14ac:dyDescent="0.25">
      <c r="B1078" s="1"/>
      <c r="C1078" s="1"/>
      <c r="F1078" s="96"/>
      <c r="G1078" s="97"/>
      <c r="H1078" s="97"/>
    </row>
    <row r="1079" spans="2:8" ht="16" customHeight="1" x14ac:dyDescent="0.25">
      <c r="B1079" s="1"/>
      <c r="C1079" s="1"/>
      <c r="F1079" s="96"/>
      <c r="G1079" s="97"/>
      <c r="H1079" s="97"/>
    </row>
    <row r="1080" spans="2:8" ht="16" customHeight="1" x14ac:dyDescent="0.25">
      <c r="B1080" s="1"/>
      <c r="C1080" s="1"/>
      <c r="F1080" s="96"/>
      <c r="G1080" s="97"/>
      <c r="H1080" s="97"/>
    </row>
    <row r="1081" spans="2:8" ht="16" customHeight="1" x14ac:dyDescent="0.25">
      <c r="B1081" s="1"/>
      <c r="C1081" s="1"/>
      <c r="F1081" s="96"/>
      <c r="G1081" s="97"/>
      <c r="H1081" s="97"/>
    </row>
    <row r="1082" spans="2:8" ht="16" customHeight="1" x14ac:dyDescent="0.25">
      <c r="B1082" s="1"/>
      <c r="C1082" s="1"/>
      <c r="F1082" s="96"/>
      <c r="G1082" s="97"/>
      <c r="H1082" s="97"/>
    </row>
    <row r="1083" spans="2:8" ht="16" customHeight="1" x14ac:dyDescent="0.25">
      <c r="B1083" s="1"/>
      <c r="C1083" s="1"/>
      <c r="F1083" s="96"/>
      <c r="G1083" s="97"/>
      <c r="H1083" s="97"/>
    </row>
    <row r="1084" spans="2:8" ht="16" customHeight="1" x14ac:dyDescent="0.25">
      <c r="B1084" s="1"/>
      <c r="C1084" s="1"/>
      <c r="F1084" s="96"/>
      <c r="G1084" s="97"/>
      <c r="H1084" s="97"/>
    </row>
    <row r="1085" spans="2:8" ht="16" customHeight="1" x14ac:dyDescent="0.25">
      <c r="B1085" s="1"/>
      <c r="C1085" s="1"/>
      <c r="F1085" s="96"/>
      <c r="G1085" s="97"/>
      <c r="H1085" s="97"/>
    </row>
    <row r="1086" spans="2:8" ht="16" customHeight="1" x14ac:dyDescent="0.25">
      <c r="B1086" s="1"/>
      <c r="C1086" s="1"/>
      <c r="F1086" s="96"/>
      <c r="G1086" s="97"/>
      <c r="H1086" s="97"/>
    </row>
    <row r="1087" spans="2:8" ht="16" customHeight="1" x14ac:dyDescent="0.25">
      <c r="B1087" s="1"/>
      <c r="C1087" s="1"/>
      <c r="F1087" s="96"/>
      <c r="G1087" s="97"/>
      <c r="H1087" s="97"/>
    </row>
    <row r="1088" spans="2:8" ht="16" customHeight="1" x14ac:dyDescent="0.25">
      <c r="B1088" s="1"/>
      <c r="C1088" s="1"/>
      <c r="F1088" s="96"/>
      <c r="G1088" s="97"/>
      <c r="H1088" s="97"/>
    </row>
    <row r="1089" spans="2:8" ht="16" customHeight="1" x14ac:dyDescent="0.25">
      <c r="B1089" s="1"/>
      <c r="C1089" s="1"/>
      <c r="F1089" s="96"/>
      <c r="G1089" s="97"/>
      <c r="H1089" s="97"/>
    </row>
    <row r="1090" spans="2:8" ht="16" customHeight="1" x14ac:dyDescent="0.25">
      <c r="B1090" s="1"/>
      <c r="C1090" s="1"/>
      <c r="F1090" s="96"/>
      <c r="G1090" s="97"/>
      <c r="H1090" s="97"/>
    </row>
    <row r="1091" spans="2:8" ht="16" customHeight="1" x14ac:dyDescent="0.25">
      <c r="B1091" s="1"/>
      <c r="C1091" s="1"/>
      <c r="F1091" s="96"/>
      <c r="G1091" s="97"/>
      <c r="H1091" s="97"/>
    </row>
    <row r="1092" spans="2:8" ht="16" customHeight="1" x14ac:dyDescent="0.25">
      <c r="B1092" s="1"/>
      <c r="C1092" s="1"/>
      <c r="F1092" s="96"/>
      <c r="G1092" s="97"/>
      <c r="H1092" s="97"/>
    </row>
    <row r="1093" spans="2:8" ht="16" customHeight="1" x14ac:dyDescent="0.25">
      <c r="B1093" s="1"/>
      <c r="C1093" s="1"/>
      <c r="F1093" s="96"/>
      <c r="G1093" s="97"/>
      <c r="H1093" s="97"/>
    </row>
    <row r="1094" spans="2:8" ht="16" customHeight="1" x14ac:dyDescent="0.25">
      <c r="B1094" s="1"/>
      <c r="C1094" s="1"/>
      <c r="F1094" s="96"/>
      <c r="G1094" s="97"/>
      <c r="H1094" s="97"/>
    </row>
    <row r="1095" spans="2:8" ht="16" customHeight="1" x14ac:dyDescent="0.25">
      <c r="B1095" s="1"/>
      <c r="C1095" s="1"/>
      <c r="F1095" s="96"/>
      <c r="G1095" s="97"/>
      <c r="H1095" s="97"/>
    </row>
    <row r="1096" spans="2:8" ht="16" customHeight="1" x14ac:dyDescent="0.25">
      <c r="B1096" s="1"/>
      <c r="C1096" s="1"/>
      <c r="F1096" s="96"/>
      <c r="G1096" s="97"/>
      <c r="H1096" s="97"/>
    </row>
    <row r="1097" spans="2:8" ht="16" customHeight="1" x14ac:dyDescent="0.25">
      <c r="B1097" s="1"/>
      <c r="C1097" s="1"/>
      <c r="F1097" s="96"/>
      <c r="G1097" s="97"/>
      <c r="H1097" s="97"/>
    </row>
    <row r="1098" spans="2:8" ht="16" customHeight="1" x14ac:dyDescent="0.25">
      <c r="B1098" s="1"/>
      <c r="C1098" s="1"/>
      <c r="F1098" s="96"/>
      <c r="G1098" s="97"/>
      <c r="H1098" s="97"/>
    </row>
    <row r="1099" spans="2:8" ht="16" customHeight="1" x14ac:dyDescent="0.25">
      <c r="B1099" s="1"/>
      <c r="C1099" s="1"/>
      <c r="F1099" s="96"/>
      <c r="G1099" s="97"/>
      <c r="H1099" s="97"/>
    </row>
    <row r="1100" spans="2:8" ht="16" customHeight="1" x14ac:dyDescent="0.25">
      <c r="B1100" s="1"/>
      <c r="C1100" s="1"/>
      <c r="F1100" s="96"/>
      <c r="G1100" s="97"/>
      <c r="H1100" s="97"/>
    </row>
    <row r="1101" spans="2:8" ht="16" customHeight="1" x14ac:dyDescent="0.25">
      <c r="B1101" s="1"/>
      <c r="C1101" s="1"/>
      <c r="F1101" s="96"/>
      <c r="G1101" s="97"/>
      <c r="H1101" s="97"/>
    </row>
    <row r="1102" spans="2:8" ht="16" customHeight="1" x14ac:dyDescent="0.25">
      <c r="B1102" s="1"/>
      <c r="C1102" s="1"/>
      <c r="F1102" s="96"/>
      <c r="G1102" s="97"/>
      <c r="H1102" s="97"/>
    </row>
    <row r="1103" spans="2:8" ht="16" customHeight="1" x14ac:dyDescent="0.25">
      <c r="B1103" s="1"/>
      <c r="C1103" s="1"/>
      <c r="F1103" s="96"/>
      <c r="G1103" s="97"/>
      <c r="H1103" s="97"/>
    </row>
    <row r="1104" spans="2:8" ht="16" customHeight="1" x14ac:dyDescent="0.25">
      <c r="B1104" s="1"/>
      <c r="C1104" s="1"/>
      <c r="F1104" s="96"/>
      <c r="G1104" s="97"/>
      <c r="H1104" s="97"/>
    </row>
    <row r="1105" spans="2:8" ht="16" customHeight="1" x14ac:dyDescent="0.25">
      <c r="B1105" s="1"/>
      <c r="C1105" s="1"/>
      <c r="F1105" s="96"/>
      <c r="G1105" s="97"/>
      <c r="H1105" s="97"/>
    </row>
    <row r="1106" spans="2:8" ht="16" customHeight="1" x14ac:dyDescent="0.25">
      <c r="B1106" s="1"/>
      <c r="C1106" s="1"/>
      <c r="F1106" s="96"/>
      <c r="G1106" s="97"/>
      <c r="H1106" s="97"/>
    </row>
    <row r="1107" spans="2:8" ht="16" customHeight="1" x14ac:dyDescent="0.25">
      <c r="B1107" s="1"/>
      <c r="C1107" s="1"/>
      <c r="F1107" s="96"/>
      <c r="G1107" s="97"/>
      <c r="H1107" s="97"/>
    </row>
    <row r="1108" spans="2:8" ht="16" customHeight="1" x14ac:dyDescent="0.25">
      <c r="B1108" s="1"/>
      <c r="C1108" s="1"/>
      <c r="F1108" s="96"/>
      <c r="G1108" s="97"/>
      <c r="H1108" s="97"/>
    </row>
    <row r="1109" spans="2:8" ht="16" customHeight="1" x14ac:dyDescent="0.25">
      <c r="B1109" s="1"/>
      <c r="C1109" s="1"/>
      <c r="F1109" s="96"/>
      <c r="G1109" s="97"/>
      <c r="H1109" s="97"/>
    </row>
    <row r="1110" spans="2:8" ht="16" customHeight="1" x14ac:dyDescent="0.25">
      <c r="B1110" s="1"/>
      <c r="C1110" s="1"/>
      <c r="F1110" s="96"/>
      <c r="G1110" s="97"/>
      <c r="H1110" s="97"/>
    </row>
    <row r="1111" spans="2:8" ht="16" customHeight="1" x14ac:dyDescent="0.25">
      <c r="B1111" s="1"/>
      <c r="C1111" s="1"/>
      <c r="F1111" s="96"/>
      <c r="G1111" s="97"/>
      <c r="H1111" s="97"/>
    </row>
    <row r="1112" spans="2:8" ht="16" customHeight="1" x14ac:dyDescent="0.25">
      <c r="B1112" s="1"/>
      <c r="C1112" s="1"/>
      <c r="F1112" s="96"/>
      <c r="G1112" s="97"/>
      <c r="H1112" s="97"/>
    </row>
    <row r="1113" spans="2:8" ht="16" customHeight="1" x14ac:dyDescent="0.25">
      <c r="B1113" s="1"/>
      <c r="C1113" s="1"/>
      <c r="F1113" s="96"/>
      <c r="G1113" s="97"/>
      <c r="H1113" s="97"/>
    </row>
    <row r="1114" spans="2:8" ht="16" customHeight="1" x14ac:dyDescent="0.25">
      <c r="B1114" s="1"/>
      <c r="C1114" s="1"/>
      <c r="F1114" s="96"/>
      <c r="G1114" s="97"/>
      <c r="H1114" s="97"/>
    </row>
    <row r="1115" spans="2:8" ht="16" customHeight="1" x14ac:dyDescent="0.25">
      <c r="B1115" s="1"/>
      <c r="C1115" s="1"/>
      <c r="F1115" s="96"/>
      <c r="G1115" s="97"/>
      <c r="H1115" s="97"/>
    </row>
    <row r="1116" spans="2:8" ht="16" customHeight="1" x14ac:dyDescent="0.25">
      <c r="B1116" s="1"/>
      <c r="C1116" s="1"/>
      <c r="F1116" s="96"/>
      <c r="G1116" s="97"/>
      <c r="H1116" s="97"/>
    </row>
    <row r="1117" spans="2:8" ht="16" customHeight="1" x14ac:dyDescent="0.25">
      <c r="B1117" s="1"/>
      <c r="C1117" s="1"/>
      <c r="F1117" s="96"/>
      <c r="G1117" s="97"/>
      <c r="H1117" s="97"/>
    </row>
    <row r="1118" spans="2:8" ht="16" customHeight="1" x14ac:dyDescent="0.25">
      <c r="B1118" s="1"/>
      <c r="C1118" s="1"/>
      <c r="F1118" s="96"/>
      <c r="G1118" s="97"/>
      <c r="H1118" s="97"/>
    </row>
    <row r="1119" spans="2:8" ht="16" customHeight="1" x14ac:dyDescent="0.25">
      <c r="B1119" s="1"/>
      <c r="C1119" s="1"/>
      <c r="F1119" s="96"/>
      <c r="G1119" s="97"/>
      <c r="H1119" s="97"/>
    </row>
    <row r="1120" spans="2:8" ht="16" customHeight="1" x14ac:dyDescent="0.25">
      <c r="B1120" s="1"/>
      <c r="C1120" s="1"/>
      <c r="F1120" s="96"/>
      <c r="G1120" s="97"/>
      <c r="H1120" s="97"/>
    </row>
    <row r="1121" spans="2:8" ht="16" customHeight="1" x14ac:dyDescent="0.25">
      <c r="B1121" s="1"/>
      <c r="C1121" s="1"/>
      <c r="F1121" s="96"/>
      <c r="G1121" s="97"/>
      <c r="H1121" s="97"/>
    </row>
    <row r="1122" spans="2:8" ht="16" customHeight="1" x14ac:dyDescent="0.25">
      <c r="B1122" s="1"/>
      <c r="C1122" s="1"/>
      <c r="F1122" s="96"/>
      <c r="G1122" s="97"/>
      <c r="H1122" s="97"/>
    </row>
    <row r="1123" spans="2:8" ht="16" customHeight="1" x14ac:dyDescent="0.25">
      <c r="B1123" s="1"/>
      <c r="C1123" s="1"/>
      <c r="F1123" s="96"/>
      <c r="G1123" s="97"/>
      <c r="H1123" s="97"/>
    </row>
    <row r="1124" spans="2:8" ht="16" customHeight="1" x14ac:dyDescent="0.25">
      <c r="B1124" s="1"/>
      <c r="C1124" s="1"/>
      <c r="F1124" s="96"/>
      <c r="G1124" s="97"/>
      <c r="H1124" s="97"/>
    </row>
    <row r="1125" spans="2:8" ht="16" customHeight="1" x14ac:dyDescent="0.25">
      <c r="B1125" s="1"/>
      <c r="C1125" s="1"/>
      <c r="F1125" s="96"/>
      <c r="G1125" s="97"/>
      <c r="H1125" s="97"/>
    </row>
    <row r="1126" spans="2:8" ht="16" customHeight="1" x14ac:dyDescent="0.25">
      <c r="B1126" s="1"/>
      <c r="C1126" s="1"/>
      <c r="F1126" s="96"/>
      <c r="G1126" s="97"/>
      <c r="H1126" s="97"/>
    </row>
    <row r="1127" spans="2:8" ht="16" customHeight="1" x14ac:dyDescent="0.25">
      <c r="B1127" s="1"/>
      <c r="C1127" s="1"/>
      <c r="F1127" s="96"/>
      <c r="G1127" s="97"/>
      <c r="H1127" s="97"/>
    </row>
    <row r="1128" spans="2:8" ht="16" customHeight="1" x14ac:dyDescent="0.25">
      <c r="B1128" s="1"/>
      <c r="C1128" s="1"/>
      <c r="F1128" s="96"/>
      <c r="G1128" s="97"/>
      <c r="H1128" s="97"/>
    </row>
    <row r="1129" spans="2:8" ht="16" customHeight="1" x14ac:dyDescent="0.25">
      <c r="B1129" s="1"/>
      <c r="C1129" s="1"/>
      <c r="F1129" s="96"/>
      <c r="G1129" s="97"/>
      <c r="H1129" s="97"/>
    </row>
    <row r="1130" spans="2:8" ht="16" customHeight="1" x14ac:dyDescent="0.25">
      <c r="B1130" s="1"/>
      <c r="C1130" s="1"/>
      <c r="F1130" s="96"/>
      <c r="G1130" s="97"/>
      <c r="H1130" s="97"/>
    </row>
    <row r="1131" spans="2:8" ht="16" customHeight="1" x14ac:dyDescent="0.25">
      <c r="B1131" s="1"/>
      <c r="C1131" s="1"/>
      <c r="F1131" s="96"/>
      <c r="G1131" s="97"/>
      <c r="H1131" s="97"/>
    </row>
    <row r="1132" spans="2:8" ht="16" customHeight="1" x14ac:dyDescent="0.25">
      <c r="B1132" s="1"/>
      <c r="C1132" s="1"/>
      <c r="F1132" s="96"/>
      <c r="G1132" s="97"/>
      <c r="H1132" s="97"/>
    </row>
    <row r="1133" spans="2:8" ht="16" customHeight="1" x14ac:dyDescent="0.25">
      <c r="B1133" s="1"/>
      <c r="C1133" s="1"/>
      <c r="F1133" s="96"/>
      <c r="G1133" s="97"/>
      <c r="H1133" s="97"/>
    </row>
    <row r="1134" spans="2:8" ht="16" customHeight="1" x14ac:dyDescent="0.25">
      <c r="B1134" s="1"/>
      <c r="C1134" s="1"/>
      <c r="F1134" s="96"/>
      <c r="G1134" s="97"/>
      <c r="H1134" s="97"/>
    </row>
    <row r="1135" spans="2:8" ht="16" customHeight="1" x14ac:dyDescent="0.25">
      <c r="B1135" s="1"/>
      <c r="C1135" s="1"/>
      <c r="F1135" s="96"/>
      <c r="G1135" s="97"/>
      <c r="H1135" s="97"/>
    </row>
    <row r="1136" spans="2:8" ht="16" customHeight="1" x14ac:dyDescent="0.25">
      <c r="B1136" s="1"/>
      <c r="C1136" s="1"/>
      <c r="F1136" s="96"/>
      <c r="G1136" s="97"/>
      <c r="H1136" s="97"/>
    </row>
    <row r="1137" spans="2:8" ht="16" customHeight="1" x14ac:dyDescent="0.25">
      <c r="B1137" s="1"/>
      <c r="C1137" s="1"/>
      <c r="F1137" s="96"/>
      <c r="G1137" s="97"/>
      <c r="H1137" s="97"/>
    </row>
    <row r="1138" spans="2:8" ht="16" customHeight="1" x14ac:dyDescent="0.25">
      <c r="B1138" s="1"/>
      <c r="C1138" s="1"/>
      <c r="F1138" s="96"/>
      <c r="G1138" s="97"/>
      <c r="H1138" s="97"/>
    </row>
    <row r="1139" spans="2:8" ht="16" customHeight="1" x14ac:dyDescent="0.25">
      <c r="B1139" s="1"/>
      <c r="C1139" s="1"/>
      <c r="F1139" s="96"/>
      <c r="G1139" s="97"/>
      <c r="H1139" s="97"/>
    </row>
    <row r="1140" spans="2:8" ht="16" customHeight="1" x14ac:dyDescent="0.25">
      <c r="B1140" s="1"/>
      <c r="C1140" s="1"/>
      <c r="F1140" s="96"/>
      <c r="G1140" s="97"/>
      <c r="H1140" s="97"/>
    </row>
    <row r="1141" spans="2:8" ht="16" customHeight="1" x14ac:dyDescent="0.25">
      <c r="B1141" s="1"/>
      <c r="C1141" s="1"/>
      <c r="F1141" s="96"/>
      <c r="G1141" s="97"/>
      <c r="H1141" s="97"/>
    </row>
    <row r="1142" spans="2:8" ht="16" customHeight="1" x14ac:dyDescent="0.25">
      <c r="B1142" s="1"/>
      <c r="C1142" s="1"/>
      <c r="F1142" s="96"/>
      <c r="G1142" s="97"/>
      <c r="H1142" s="97"/>
    </row>
    <row r="1143" spans="2:8" ht="16" customHeight="1" x14ac:dyDescent="0.25">
      <c r="B1143" s="1"/>
      <c r="C1143" s="1"/>
      <c r="F1143" s="96"/>
      <c r="G1143" s="97"/>
      <c r="H1143" s="97"/>
    </row>
    <row r="1144" spans="2:8" ht="16" customHeight="1" x14ac:dyDescent="0.25">
      <c r="B1144" s="1"/>
      <c r="C1144" s="1"/>
      <c r="F1144" s="96"/>
      <c r="G1144" s="97"/>
      <c r="H1144" s="97"/>
    </row>
    <row r="1145" spans="2:8" ht="16" customHeight="1" x14ac:dyDescent="0.25">
      <c r="B1145" s="1"/>
      <c r="C1145" s="1"/>
      <c r="F1145" s="96"/>
      <c r="G1145" s="97"/>
      <c r="H1145" s="97"/>
    </row>
    <row r="1146" spans="2:8" ht="16" customHeight="1" x14ac:dyDescent="0.25">
      <c r="B1146" s="1"/>
      <c r="C1146" s="1"/>
      <c r="F1146" s="96"/>
      <c r="G1146" s="97"/>
      <c r="H1146" s="97"/>
    </row>
    <row r="1147" spans="2:8" ht="16" customHeight="1" x14ac:dyDescent="0.25">
      <c r="B1147" s="1"/>
      <c r="C1147" s="1"/>
      <c r="F1147" s="96"/>
      <c r="G1147" s="97"/>
      <c r="H1147" s="97"/>
    </row>
    <row r="1148" spans="2:8" ht="16" customHeight="1" x14ac:dyDescent="0.25">
      <c r="B1148" s="1"/>
      <c r="C1148" s="1"/>
      <c r="F1148" s="96"/>
      <c r="G1148" s="97"/>
      <c r="H1148" s="97"/>
    </row>
    <row r="1149" spans="2:8" ht="16" customHeight="1" x14ac:dyDescent="0.25">
      <c r="B1149" s="1"/>
      <c r="C1149" s="1"/>
      <c r="F1149" s="96"/>
      <c r="G1149" s="97"/>
      <c r="H1149" s="97"/>
    </row>
    <row r="1150" spans="2:8" ht="16" customHeight="1" x14ac:dyDescent="0.25">
      <c r="B1150" s="1"/>
      <c r="C1150" s="1"/>
      <c r="F1150" s="96"/>
      <c r="G1150" s="97"/>
      <c r="H1150" s="97"/>
    </row>
    <row r="1151" spans="2:8" ht="16" customHeight="1" x14ac:dyDescent="0.25">
      <c r="B1151" s="1"/>
      <c r="C1151" s="1"/>
      <c r="F1151" s="96"/>
      <c r="G1151" s="97"/>
      <c r="H1151" s="97"/>
    </row>
    <row r="1152" spans="2:8" ht="16" customHeight="1" x14ac:dyDescent="0.25">
      <c r="B1152" s="1"/>
      <c r="C1152" s="1"/>
      <c r="F1152" s="96"/>
      <c r="G1152" s="97"/>
      <c r="H1152" s="97"/>
    </row>
    <row r="1153" spans="2:8" ht="16" customHeight="1" x14ac:dyDescent="0.25">
      <c r="B1153" s="1"/>
      <c r="C1153" s="1"/>
      <c r="F1153" s="96"/>
      <c r="G1153" s="97"/>
      <c r="H1153" s="97"/>
    </row>
    <row r="1154" spans="2:8" ht="16" customHeight="1" x14ac:dyDescent="0.25">
      <c r="B1154" s="1"/>
      <c r="C1154" s="1"/>
      <c r="F1154" s="96"/>
      <c r="G1154" s="97"/>
      <c r="H1154" s="97"/>
    </row>
    <row r="1155" spans="2:8" ht="16" customHeight="1" x14ac:dyDescent="0.25">
      <c r="B1155" s="1"/>
      <c r="C1155" s="1"/>
      <c r="F1155" s="96"/>
      <c r="G1155" s="97"/>
      <c r="H1155" s="97"/>
    </row>
    <row r="1156" spans="2:8" ht="16" customHeight="1" x14ac:dyDescent="0.25">
      <c r="B1156" s="1"/>
      <c r="C1156" s="1"/>
      <c r="F1156" s="96"/>
      <c r="G1156" s="97"/>
      <c r="H1156" s="97"/>
    </row>
    <row r="1157" spans="2:8" ht="16" customHeight="1" x14ac:dyDescent="0.25">
      <c r="B1157" s="1"/>
      <c r="C1157" s="1"/>
      <c r="F1157" s="96"/>
      <c r="G1157" s="97"/>
      <c r="H1157" s="97"/>
    </row>
    <row r="1158" spans="2:8" ht="16" customHeight="1" x14ac:dyDescent="0.25">
      <c r="B1158" s="1"/>
      <c r="C1158" s="1"/>
      <c r="F1158" s="96"/>
      <c r="G1158" s="97"/>
      <c r="H1158" s="97"/>
    </row>
    <row r="1159" spans="2:8" ht="16" customHeight="1" x14ac:dyDescent="0.25">
      <c r="B1159" s="1"/>
      <c r="C1159" s="1"/>
      <c r="F1159" s="96"/>
      <c r="G1159" s="97"/>
      <c r="H1159" s="97"/>
    </row>
    <row r="1160" spans="2:8" ht="16" customHeight="1" x14ac:dyDescent="0.25">
      <c r="B1160" s="1"/>
      <c r="C1160" s="1"/>
      <c r="F1160" s="96"/>
      <c r="G1160" s="97"/>
      <c r="H1160" s="97"/>
    </row>
    <row r="1161" spans="2:8" ht="16" customHeight="1" x14ac:dyDescent="0.25">
      <c r="B1161" s="1"/>
      <c r="C1161" s="1"/>
      <c r="F1161" s="96"/>
      <c r="G1161" s="97"/>
      <c r="H1161" s="97"/>
    </row>
    <row r="1162" spans="2:8" ht="16" customHeight="1" x14ac:dyDescent="0.25">
      <c r="B1162" s="1"/>
      <c r="C1162" s="1"/>
      <c r="F1162" s="96"/>
      <c r="G1162" s="97"/>
      <c r="H1162" s="97"/>
    </row>
    <row r="1163" spans="2:8" ht="16" customHeight="1" x14ac:dyDescent="0.25">
      <c r="B1163" s="1"/>
      <c r="C1163" s="1"/>
      <c r="F1163" s="96"/>
      <c r="G1163" s="97"/>
      <c r="H1163" s="97"/>
    </row>
    <row r="1164" spans="2:8" ht="16" customHeight="1" x14ac:dyDescent="0.25">
      <c r="B1164" s="1"/>
      <c r="C1164" s="1"/>
      <c r="F1164" s="96"/>
      <c r="G1164" s="97"/>
      <c r="H1164" s="97"/>
    </row>
    <row r="1165" spans="2:8" ht="16" customHeight="1" x14ac:dyDescent="0.25">
      <c r="B1165" s="1"/>
      <c r="C1165" s="1"/>
      <c r="F1165" s="96"/>
      <c r="G1165" s="97"/>
      <c r="H1165" s="97"/>
    </row>
    <row r="1166" spans="2:8" ht="16" customHeight="1" x14ac:dyDescent="0.25">
      <c r="B1166" s="1"/>
      <c r="C1166" s="1"/>
      <c r="F1166" s="96"/>
      <c r="G1166" s="97"/>
      <c r="H1166" s="97"/>
    </row>
    <row r="1167" spans="2:8" ht="16" customHeight="1" x14ac:dyDescent="0.25">
      <c r="B1167" s="1"/>
      <c r="C1167" s="1"/>
      <c r="F1167" s="96"/>
      <c r="G1167" s="97"/>
      <c r="H1167" s="97"/>
    </row>
    <row r="1168" spans="2:8" ht="16" customHeight="1" x14ac:dyDescent="0.25">
      <c r="B1168" s="1"/>
      <c r="C1168" s="1"/>
      <c r="F1168" s="96"/>
      <c r="G1168" s="97"/>
      <c r="H1168" s="97"/>
    </row>
    <row r="1169" spans="2:8" ht="16" customHeight="1" x14ac:dyDescent="0.25">
      <c r="B1169" s="1"/>
      <c r="C1169" s="1"/>
      <c r="F1169" s="96"/>
      <c r="G1169" s="97"/>
      <c r="H1169" s="97"/>
    </row>
    <row r="1170" spans="2:8" ht="16" customHeight="1" x14ac:dyDescent="0.25">
      <c r="B1170" s="1"/>
      <c r="C1170" s="1"/>
      <c r="F1170" s="96"/>
      <c r="G1170" s="97"/>
      <c r="H1170" s="97"/>
    </row>
    <row r="1171" spans="2:8" ht="16" customHeight="1" x14ac:dyDescent="0.25">
      <c r="B1171" s="1"/>
      <c r="C1171" s="1"/>
      <c r="F1171" s="96"/>
      <c r="G1171" s="97"/>
      <c r="H1171" s="97"/>
    </row>
    <row r="1172" spans="2:8" ht="16" customHeight="1" x14ac:dyDescent="0.25">
      <c r="B1172" s="1"/>
      <c r="C1172" s="1"/>
      <c r="F1172" s="96"/>
      <c r="G1172" s="97"/>
      <c r="H1172" s="97"/>
    </row>
    <row r="1173" spans="2:8" ht="16" customHeight="1" x14ac:dyDescent="0.25">
      <c r="B1173" s="1"/>
      <c r="C1173" s="1"/>
      <c r="F1173" s="96"/>
      <c r="G1173" s="97"/>
      <c r="H1173" s="97"/>
    </row>
    <row r="1174" spans="2:8" ht="16" customHeight="1" x14ac:dyDescent="0.25">
      <c r="B1174" s="1"/>
      <c r="C1174" s="1"/>
      <c r="F1174" s="96"/>
      <c r="G1174" s="97"/>
      <c r="H1174" s="97"/>
    </row>
    <row r="1175" spans="2:8" ht="16" customHeight="1" x14ac:dyDescent="0.25">
      <c r="B1175" s="1"/>
      <c r="C1175" s="1"/>
      <c r="F1175" s="96"/>
      <c r="G1175" s="97"/>
      <c r="H1175" s="97"/>
    </row>
    <row r="1176" spans="2:8" ht="16" customHeight="1" x14ac:dyDescent="0.25">
      <c r="B1176" s="1"/>
      <c r="C1176" s="1"/>
      <c r="F1176" s="96"/>
      <c r="G1176" s="97"/>
      <c r="H1176" s="97"/>
    </row>
    <row r="1177" spans="2:8" ht="16" customHeight="1" x14ac:dyDescent="0.25">
      <c r="B1177" s="1"/>
      <c r="C1177" s="1"/>
      <c r="F1177" s="96"/>
      <c r="G1177" s="97"/>
      <c r="H1177" s="97"/>
    </row>
    <row r="1178" spans="2:8" ht="16" customHeight="1" x14ac:dyDescent="0.25">
      <c r="B1178" s="1"/>
      <c r="C1178" s="1"/>
      <c r="F1178" s="96"/>
      <c r="G1178" s="97"/>
      <c r="H1178" s="97"/>
    </row>
    <row r="1179" spans="2:8" ht="16" customHeight="1" x14ac:dyDescent="0.25">
      <c r="B1179" s="1"/>
      <c r="C1179" s="1"/>
      <c r="F1179" s="96"/>
      <c r="G1179" s="97"/>
      <c r="H1179" s="97"/>
    </row>
    <row r="1180" spans="2:8" ht="16" customHeight="1" x14ac:dyDescent="0.25">
      <c r="B1180" s="1"/>
      <c r="C1180" s="1"/>
      <c r="F1180" s="96"/>
      <c r="G1180" s="97"/>
      <c r="H1180" s="97"/>
    </row>
    <row r="1181" spans="2:8" ht="16" customHeight="1" x14ac:dyDescent="0.25">
      <c r="B1181" s="1"/>
      <c r="C1181" s="1"/>
      <c r="F1181" s="96"/>
      <c r="G1181" s="97"/>
      <c r="H1181" s="97"/>
    </row>
    <row r="1182" spans="2:8" ht="16" customHeight="1" x14ac:dyDescent="0.25">
      <c r="B1182" s="1"/>
      <c r="C1182" s="1"/>
      <c r="F1182" s="96"/>
      <c r="G1182" s="97"/>
      <c r="H1182" s="97"/>
    </row>
    <row r="1183" spans="2:8" ht="16" customHeight="1" x14ac:dyDescent="0.25">
      <c r="B1183" s="1"/>
      <c r="C1183" s="1"/>
      <c r="F1183" s="96"/>
      <c r="G1183" s="97"/>
      <c r="H1183" s="97"/>
    </row>
    <row r="1184" spans="2:8" ht="16" customHeight="1" x14ac:dyDescent="0.25">
      <c r="B1184" s="1"/>
      <c r="C1184" s="1"/>
      <c r="F1184" s="96"/>
      <c r="G1184" s="97"/>
      <c r="H1184" s="97"/>
    </row>
    <row r="1185" spans="2:8" ht="16" customHeight="1" x14ac:dyDescent="0.25">
      <c r="B1185" s="1"/>
      <c r="C1185" s="1"/>
      <c r="F1185" s="96"/>
      <c r="G1185" s="97"/>
      <c r="H1185" s="97"/>
    </row>
    <row r="1186" spans="2:8" ht="16" customHeight="1" x14ac:dyDescent="0.25">
      <c r="B1186" s="1"/>
      <c r="C1186" s="1"/>
      <c r="F1186" s="96"/>
      <c r="G1186" s="97"/>
      <c r="H1186" s="97"/>
    </row>
    <row r="1187" spans="2:8" ht="16" customHeight="1" x14ac:dyDescent="0.25">
      <c r="B1187" s="1"/>
      <c r="C1187" s="1"/>
      <c r="F1187" s="96"/>
      <c r="G1187" s="97"/>
      <c r="H1187" s="97"/>
    </row>
    <row r="1188" spans="2:8" ht="16" customHeight="1" x14ac:dyDescent="0.25">
      <c r="B1188" s="1"/>
      <c r="C1188" s="1"/>
      <c r="F1188" s="96"/>
      <c r="G1188" s="97"/>
      <c r="H1188" s="97"/>
    </row>
    <row r="1189" spans="2:8" ht="16" customHeight="1" x14ac:dyDescent="0.25">
      <c r="B1189" s="1"/>
      <c r="C1189" s="1"/>
      <c r="F1189" s="96"/>
      <c r="G1189" s="97"/>
      <c r="H1189" s="97"/>
    </row>
    <row r="1190" spans="2:8" ht="16" customHeight="1" x14ac:dyDescent="0.25">
      <c r="B1190" s="1"/>
      <c r="C1190" s="1"/>
      <c r="F1190" s="96"/>
      <c r="G1190" s="97"/>
      <c r="H1190" s="97"/>
    </row>
    <row r="1191" spans="2:8" ht="16" customHeight="1" x14ac:dyDescent="0.25">
      <c r="B1191" s="1"/>
      <c r="C1191" s="1"/>
      <c r="F1191" s="96"/>
      <c r="G1191" s="97"/>
      <c r="H1191" s="97"/>
    </row>
    <row r="1192" spans="2:8" ht="16" customHeight="1" x14ac:dyDescent="0.25">
      <c r="B1192" s="1"/>
      <c r="C1192" s="1"/>
      <c r="F1192" s="96"/>
      <c r="G1192" s="97"/>
      <c r="H1192" s="97"/>
    </row>
    <row r="1193" spans="2:8" ht="16" customHeight="1" x14ac:dyDescent="0.25">
      <c r="B1193" s="1"/>
      <c r="C1193" s="1"/>
      <c r="F1193" s="96"/>
      <c r="G1193" s="97"/>
      <c r="H1193" s="97"/>
    </row>
    <row r="1194" spans="2:8" ht="16" customHeight="1" x14ac:dyDescent="0.25">
      <c r="B1194" s="1"/>
      <c r="C1194" s="1"/>
      <c r="F1194" s="96"/>
      <c r="G1194" s="97"/>
      <c r="H1194" s="97"/>
    </row>
    <row r="1195" spans="2:8" ht="16" customHeight="1" x14ac:dyDescent="0.25">
      <c r="B1195" s="1"/>
      <c r="C1195" s="1"/>
      <c r="F1195" s="96"/>
      <c r="G1195" s="97"/>
      <c r="H1195" s="97"/>
    </row>
    <row r="1196" spans="2:8" ht="16" customHeight="1" x14ac:dyDescent="0.25">
      <c r="B1196" s="1"/>
      <c r="C1196" s="1"/>
      <c r="F1196" s="96"/>
      <c r="G1196" s="97"/>
      <c r="H1196" s="97"/>
    </row>
    <row r="1197" spans="2:8" ht="16" customHeight="1" x14ac:dyDescent="0.25">
      <c r="B1197" s="1"/>
      <c r="C1197" s="1"/>
      <c r="F1197" s="96"/>
      <c r="G1197" s="97"/>
      <c r="H1197" s="97"/>
    </row>
    <row r="1198" spans="2:8" ht="16" customHeight="1" x14ac:dyDescent="0.25">
      <c r="B1198" s="1"/>
      <c r="C1198" s="1"/>
      <c r="F1198" s="96"/>
      <c r="G1198" s="97"/>
      <c r="H1198" s="97"/>
    </row>
    <row r="1199" spans="2:8" ht="16" customHeight="1" x14ac:dyDescent="0.25">
      <c r="B1199" s="1"/>
      <c r="C1199" s="1"/>
      <c r="F1199" s="96"/>
      <c r="G1199" s="97"/>
      <c r="H1199" s="97"/>
    </row>
    <row r="1200" spans="2:8" ht="16" customHeight="1" x14ac:dyDescent="0.25">
      <c r="B1200" s="1"/>
      <c r="C1200" s="1"/>
      <c r="F1200" s="96"/>
      <c r="G1200" s="97"/>
      <c r="H1200" s="97"/>
    </row>
    <row r="1201" spans="2:8" ht="16" customHeight="1" x14ac:dyDescent="0.25">
      <c r="B1201" s="1"/>
      <c r="C1201" s="1"/>
      <c r="F1201" s="96"/>
      <c r="G1201" s="97"/>
      <c r="H1201" s="97"/>
    </row>
    <row r="1202" spans="2:8" ht="16" customHeight="1" x14ac:dyDescent="0.25">
      <c r="B1202" s="1"/>
      <c r="C1202" s="1"/>
      <c r="F1202" s="96"/>
      <c r="G1202" s="97"/>
      <c r="H1202" s="97"/>
    </row>
    <row r="1203" spans="2:8" ht="16" customHeight="1" x14ac:dyDescent="0.25">
      <c r="B1203" s="1"/>
      <c r="C1203" s="1"/>
      <c r="F1203" s="96"/>
      <c r="G1203" s="97"/>
      <c r="H1203" s="97"/>
    </row>
    <row r="1204" spans="2:8" ht="16" customHeight="1" x14ac:dyDescent="0.25">
      <c r="B1204" s="1"/>
      <c r="C1204" s="1"/>
      <c r="F1204" s="96"/>
      <c r="G1204" s="97"/>
      <c r="H1204" s="97"/>
    </row>
    <row r="1205" spans="2:8" ht="16" customHeight="1" x14ac:dyDescent="0.25">
      <c r="B1205" s="1"/>
      <c r="C1205" s="1"/>
      <c r="F1205" s="96"/>
      <c r="G1205" s="97"/>
      <c r="H1205" s="97"/>
    </row>
    <row r="1206" spans="2:8" ht="16" customHeight="1" x14ac:dyDescent="0.25">
      <c r="B1206" s="1"/>
      <c r="C1206" s="1"/>
      <c r="F1206" s="96"/>
      <c r="G1206" s="97"/>
      <c r="H1206" s="97"/>
    </row>
    <row r="1207" spans="2:8" ht="16" customHeight="1" x14ac:dyDescent="0.25">
      <c r="B1207" s="1"/>
      <c r="C1207" s="1"/>
      <c r="F1207" s="96"/>
      <c r="G1207" s="97"/>
      <c r="H1207" s="97"/>
    </row>
    <row r="1208" spans="2:8" ht="16" customHeight="1" x14ac:dyDescent="0.25">
      <c r="B1208" s="1"/>
      <c r="C1208" s="1"/>
      <c r="F1208" s="96"/>
      <c r="G1208" s="97"/>
      <c r="H1208" s="97"/>
    </row>
    <row r="1209" spans="2:8" ht="16" customHeight="1" x14ac:dyDescent="0.25">
      <c r="B1209" s="1"/>
      <c r="C1209" s="1"/>
      <c r="F1209" s="96"/>
      <c r="G1209" s="97"/>
      <c r="H1209" s="97"/>
    </row>
    <row r="1210" spans="2:8" ht="16" customHeight="1" x14ac:dyDescent="0.25">
      <c r="B1210" s="1"/>
      <c r="C1210" s="1"/>
      <c r="F1210" s="96"/>
      <c r="G1210" s="97"/>
      <c r="H1210" s="97"/>
    </row>
    <row r="1211" spans="2:8" ht="16" customHeight="1" x14ac:dyDescent="0.25">
      <c r="B1211" s="1"/>
      <c r="C1211" s="1"/>
      <c r="F1211" s="96"/>
      <c r="G1211" s="97"/>
      <c r="H1211" s="97"/>
    </row>
    <row r="1212" spans="2:8" ht="16" customHeight="1" x14ac:dyDescent="0.25">
      <c r="B1212" s="1"/>
      <c r="C1212" s="1"/>
      <c r="F1212" s="96"/>
      <c r="G1212" s="97"/>
      <c r="H1212" s="97"/>
    </row>
    <row r="1213" spans="2:8" ht="16" customHeight="1" x14ac:dyDescent="0.25">
      <c r="B1213" s="1"/>
      <c r="C1213" s="1"/>
      <c r="F1213" s="96"/>
      <c r="G1213" s="97"/>
      <c r="H1213" s="97"/>
    </row>
    <row r="1214" spans="2:8" ht="16" customHeight="1" x14ac:dyDescent="0.25">
      <c r="B1214" s="1"/>
      <c r="C1214" s="1"/>
      <c r="F1214" s="96"/>
      <c r="G1214" s="97"/>
      <c r="H1214" s="97"/>
    </row>
    <row r="1215" spans="2:8" ht="16" customHeight="1" x14ac:dyDescent="0.25">
      <c r="B1215" s="1"/>
      <c r="C1215" s="1"/>
      <c r="F1215" s="96"/>
      <c r="G1215" s="97"/>
      <c r="H1215" s="97"/>
    </row>
    <row r="1216" spans="2:8" ht="16" customHeight="1" x14ac:dyDescent="0.25">
      <c r="B1216" s="1"/>
      <c r="C1216" s="1"/>
      <c r="F1216" s="96"/>
      <c r="G1216" s="97"/>
      <c r="H1216" s="97"/>
    </row>
    <row r="1217" spans="2:8" ht="16" customHeight="1" x14ac:dyDescent="0.25">
      <c r="B1217" s="1"/>
      <c r="C1217" s="1"/>
      <c r="F1217" s="96"/>
      <c r="G1217" s="97"/>
      <c r="H1217" s="97"/>
    </row>
    <row r="1218" spans="2:8" ht="16" customHeight="1" x14ac:dyDescent="0.25">
      <c r="B1218" s="1"/>
      <c r="C1218" s="1"/>
      <c r="F1218" s="96"/>
      <c r="G1218" s="97"/>
      <c r="H1218" s="97"/>
    </row>
    <row r="1219" spans="2:8" ht="16" customHeight="1" x14ac:dyDescent="0.25">
      <c r="B1219" s="1"/>
      <c r="C1219" s="1"/>
      <c r="F1219" s="96"/>
      <c r="G1219" s="97"/>
      <c r="H1219" s="97"/>
    </row>
    <row r="1220" spans="2:8" ht="16" customHeight="1" x14ac:dyDescent="0.25">
      <c r="B1220" s="1"/>
      <c r="C1220" s="1"/>
      <c r="F1220" s="96"/>
      <c r="G1220" s="97"/>
      <c r="H1220" s="97"/>
    </row>
    <row r="1221" spans="2:8" ht="16" customHeight="1" x14ac:dyDescent="0.25">
      <c r="B1221" s="1"/>
      <c r="C1221" s="1"/>
      <c r="F1221" s="96"/>
      <c r="G1221" s="97"/>
      <c r="H1221" s="97"/>
    </row>
    <row r="1222" spans="2:8" ht="16" customHeight="1" x14ac:dyDescent="0.25">
      <c r="B1222" s="1"/>
      <c r="C1222" s="1"/>
      <c r="F1222" s="96"/>
      <c r="G1222" s="97"/>
      <c r="H1222" s="97"/>
    </row>
    <row r="1223" spans="2:8" ht="16" customHeight="1" x14ac:dyDescent="0.25">
      <c r="B1223" s="1"/>
      <c r="C1223" s="1"/>
      <c r="F1223" s="96"/>
      <c r="G1223" s="97"/>
      <c r="H1223" s="97"/>
    </row>
    <row r="1224" spans="2:8" ht="16" customHeight="1" x14ac:dyDescent="0.25">
      <c r="B1224" s="1"/>
      <c r="C1224" s="1"/>
      <c r="F1224" s="96"/>
      <c r="G1224" s="97"/>
      <c r="H1224" s="97"/>
    </row>
    <row r="1225" spans="2:8" ht="16" customHeight="1" x14ac:dyDescent="0.25">
      <c r="B1225" s="1"/>
      <c r="C1225" s="1"/>
      <c r="F1225" s="96"/>
      <c r="G1225" s="97"/>
      <c r="H1225" s="97"/>
    </row>
    <row r="1226" spans="2:8" ht="16" customHeight="1" x14ac:dyDescent="0.25">
      <c r="B1226" s="1"/>
      <c r="C1226" s="1"/>
      <c r="F1226" s="96"/>
      <c r="G1226" s="97"/>
      <c r="H1226" s="97"/>
    </row>
    <row r="1227" spans="2:8" ht="16" customHeight="1" x14ac:dyDescent="0.25">
      <c r="B1227" s="1"/>
      <c r="C1227" s="1"/>
      <c r="F1227" s="96"/>
      <c r="G1227" s="97"/>
      <c r="H1227" s="97"/>
    </row>
    <row r="1228" spans="2:8" ht="16" customHeight="1" x14ac:dyDescent="0.25">
      <c r="B1228" s="1"/>
      <c r="C1228" s="1"/>
      <c r="F1228" s="96"/>
      <c r="G1228" s="97"/>
      <c r="H1228" s="97"/>
    </row>
    <row r="1229" spans="2:8" ht="16" customHeight="1" x14ac:dyDescent="0.25">
      <c r="B1229" s="1"/>
      <c r="C1229" s="1"/>
      <c r="F1229" s="96"/>
      <c r="G1229" s="97"/>
      <c r="H1229" s="97"/>
    </row>
    <row r="1230" spans="2:8" ht="16" customHeight="1" x14ac:dyDescent="0.25">
      <c r="B1230" s="1"/>
      <c r="C1230" s="1"/>
      <c r="F1230" s="96"/>
      <c r="G1230" s="97"/>
      <c r="H1230" s="97"/>
    </row>
    <row r="1231" spans="2:8" ht="16" customHeight="1" x14ac:dyDescent="0.25">
      <c r="B1231" s="1"/>
      <c r="C1231" s="1"/>
      <c r="F1231" s="96"/>
      <c r="G1231" s="97"/>
      <c r="H1231" s="97"/>
    </row>
    <row r="1232" spans="2:8" ht="16" customHeight="1" x14ac:dyDescent="0.25">
      <c r="B1232" s="1"/>
      <c r="C1232" s="1"/>
      <c r="F1232" s="96"/>
      <c r="G1232" s="97"/>
      <c r="H1232" s="97"/>
    </row>
    <row r="1233" spans="2:8" ht="16" customHeight="1" x14ac:dyDescent="0.25">
      <c r="B1233" s="1"/>
      <c r="C1233" s="1"/>
      <c r="F1233" s="96"/>
      <c r="G1233" s="97"/>
      <c r="H1233" s="97"/>
    </row>
    <row r="1234" spans="2:8" ht="16" customHeight="1" x14ac:dyDescent="0.25">
      <c r="B1234" s="1"/>
      <c r="C1234" s="1"/>
      <c r="F1234" s="96"/>
      <c r="G1234" s="97"/>
      <c r="H1234" s="97"/>
    </row>
    <row r="1235" spans="2:8" ht="16" customHeight="1" x14ac:dyDescent="0.25">
      <c r="B1235" s="1"/>
      <c r="C1235" s="1"/>
      <c r="F1235" s="96"/>
      <c r="G1235" s="97"/>
      <c r="H1235" s="97"/>
    </row>
    <row r="1236" spans="2:8" ht="16" customHeight="1" x14ac:dyDescent="0.25">
      <c r="B1236" s="1"/>
      <c r="C1236" s="1"/>
      <c r="F1236" s="96"/>
      <c r="G1236" s="97"/>
      <c r="H1236" s="97"/>
    </row>
    <row r="1237" spans="2:8" ht="16" customHeight="1" x14ac:dyDescent="0.25">
      <c r="B1237" s="1"/>
      <c r="C1237" s="1"/>
      <c r="F1237" s="96"/>
      <c r="G1237" s="97"/>
      <c r="H1237" s="97"/>
    </row>
    <row r="1238" spans="2:8" ht="16" customHeight="1" x14ac:dyDescent="0.25">
      <c r="B1238" s="1"/>
      <c r="C1238" s="1"/>
      <c r="F1238" s="96"/>
      <c r="G1238" s="97"/>
      <c r="H1238" s="97"/>
    </row>
    <row r="1239" spans="2:8" ht="16" customHeight="1" x14ac:dyDescent="0.25">
      <c r="B1239" s="1"/>
      <c r="C1239" s="1"/>
      <c r="F1239" s="96"/>
      <c r="G1239" s="97"/>
      <c r="H1239" s="97"/>
    </row>
    <row r="1240" spans="2:8" ht="16" customHeight="1" x14ac:dyDescent="0.25">
      <c r="B1240" s="1"/>
      <c r="C1240" s="1"/>
      <c r="F1240" s="96"/>
      <c r="G1240" s="97"/>
      <c r="H1240" s="97"/>
    </row>
    <row r="1241" spans="2:8" ht="16" customHeight="1" x14ac:dyDescent="0.25">
      <c r="B1241" s="1"/>
      <c r="C1241" s="1"/>
      <c r="F1241" s="96"/>
      <c r="G1241" s="97"/>
      <c r="H1241" s="97"/>
    </row>
    <row r="1242" spans="2:8" ht="16" customHeight="1" x14ac:dyDescent="0.25">
      <c r="B1242" s="1"/>
      <c r="C1242" s="1"/>
      <c r="F1242" s="96"/>
      <c r="G1242" s="97"/>
      <c r="H1242" s="97"/>
    </row>
    <row r="1243" spans="2:8" ht="16" customHeight="1" x14ac:dyDescent="0.25">
      <c r="B1243" s="1"/>
      <c r="C1243" s="1"/>
      <c r="F1243" s="96"/>
      <c r="G1243" s="97"/>
      <c r="H1243" s="97"/>
    </row>
    <row r="1244" spans="2:8" ht="16" customHeight="1" x14ac:dyDescent="0.25">
      <c r="B1244" s="1"/>
      <c r="C1244" s="1"/>
      <c r="F1244" s="96"/>
      <c r="G1244" s="97"/>
      <c r="H1244" s="97"/>
    </row>
    <row r="1246" spans="2:8" ht="16" customHeight="1" x14ac:dyDescent="0.25">
      <c r="B1246" s="93"/>
      <c r="G1246" s="94"/>
      <c r="H1246" s="94"/>
    </row>
  </sheetData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4.9989318521683403E-2"/>
  </sheetPr>
  <dimension ref="A1:G9426"/>
  <sheetViews>
    <sheetView workbookViewId="0">
      <selection activeCell="F2" sqref="F2"/>
    </sheetView>
  </sheetViews>
  <sheetFormatPr defaultColWidth="8.7265625" defaultRowHeight="16" customHeight="1" x14ac:dyDescent="0.25"/>
  <cols>
    <col min="1" max="1" width="23.26953125" style="34" customWidth="1"/>
    <col min="2" max="3" width="30.6328125" style="34" customWidth="1"/>
    <col min="4" max="4" width="15.6328125" style="34" customWidth="1"/>
    <col min="5" max="5" width="21.90625" style="34" customWidth="1"/>
    <col min="6" max="6" width="20.81640625" style="34" customWidth="1"/>
    <col min="7" max="7" width="15.6328125" style="34" customWidth="1"/>
    <col min="8" max="16384" width="8.7265625" style="34"/>
  </cols>
  <sheetData>
    <row r="1" spans="1:7" s="112" customFormat="1" ht="34" customHeight="1" x14ac:dyDescent="0.25">
      <c r="A1" s="254" t="s">
        <v>172</v>
      </c>
      <c r="B1" s="254" t="s">
        <v>81</v>
      </c>
      <c r="C1" s="253" t="s">
        <v>179</v>
      </c>
      <c r="D1" s="253" t="s">
        <v>80</v>
      </c>
      <c r="E1" s="253" t="s">
        <v>144</v>
      </c>
      <c r="F1" s="253" t="s">
        <v>177</v>
      </c>
      <c r="G1" s="253" t="s">
        <v>135</v>
      </c>
    </row>
    <row r="2" spans="1:7" ht="16" customHeight="1" x14ac:dyDescent="0.25">
      <c r="A2" s="102"/>
      <c r="B2" s="265"/>
      <c r="C2" s="102"/>
      <c r="D2" s="103"/>
      <c r="E2" s="102"/>
      <c r="F2" s="102"/>
      <c r="G2" s="104"/>
    </row>
    <row r="3" spans="1:7" ht="16" customHeight="1" x14ac:dyDescent="0.25">
      <c r="A3" s="102"/>
      <c r="B3" s="102"/>
      <c r="C3" s="102"/>
      <c r="D3" s="103"/>
      <c r="E3" s="102"/>
      <c r="F3" s="102"/>
      <c r="G3" s="104"/>
    </row>
    <row r="4" spans="1:7" ht="16" customHeight="1" x14ac:dyDescent="0.25">
      <c r="A4" s="102"/>
      <c r="B4" s="102"/>
      <c r="C4" s="102"/>
      <c r="D4" s="103"/>
      <c r="E4" s="102"/>
      <c r="F4" s="102"/>
      <c r="G4" s="104"/>
    </row>
    <row r="5" spans="1:7" ht="16" customHeight="1" x14ac:dyDescent="0.25">
      <c r="A5" s="102"/>
      <c r="B5" s="102"/>
      <c r="C5" s="102"/>
      <c r="D5" s="103"/>
      <c r="E5" s="102"/>
      <c r="F5" s="102"/>
      <c r="G5" s="104"/>
    </row>
    <row r="6" spans="1:7" ht="16" customHeight="1" x14ac:dyDescent="0.25">
      <c r="A6" s="102"/>
      <c r="B6" s="102"/>
      <c r="C6" s="102"/>
      <c r="D6" s="103"/>
      <c r="E6" s="102"/>
      <c r="F6" s="102"/>
      <c r="G6" s="104"/>
    </row>
    <row r="7" spans="1:7" ht="16" customHeight="1" x14ac:dyDescent="0.25">
      <c r="A7" s="102"/>
      <c r="B7" s="102"/>
      <c r="C7" s="102"/>
      <c r="D7" s="103"/>
      <c r="E7" s="102"/>
      <c r="F7" s="102"/>
      <c r="G7" s="104"/>
    </row>
    <row r="8" spans="1:7" ht="16" customHeight="1" x14ac:dyDescent="0.25">
      <c r="A8" s="102"/>
      <c r="B8" s="102"/>
      <c r="C8" s="102"/>
      <c r="D8" s="103"/>
      <c r="E8" s="102"/>
      <c r="F8" s="102"/>
      <c r="G8" s="104"/>
    </row>
    <row r="9" spans="1:7" ht="16" customHeight="1" x14ac:dyDescent="0.25">
      <c r="A9" s="102"/>
      <c r="B9" s="102"/>
      <c r="C9" s="102"/>
      <c r="D9" s="103"/>
      <c r="E9" s="102"/>
      <c r="F9" s="102"/>
      <c r="G9" s="104"/>
    </row>
    <row r="10" spans="1:7" ht="16" customHeight="1" x14ac:dyDescent="0.25">
      <c r="A10" s="102"/>
      <c r="B10" s="102"/>
      <c r="C10" s="102"/>
      <c r="D10" s="103"/>
      <c r="E10" s="102"/>
      <c r="F10" s="102"/>
      <c r="G10" s="104"/>
    </row>
    <row r="11" spans="1:7" ht="16" customHeight="1" x14ac:dyDescent="0.25">
      <c r="A11" s="102"/>
      <c r="B11" s="102"/>
      <c r="C11" s="102"/>
      <c r="D11" s="103"/>
      <c r="E11" s="102"/>
      <c r="F11" s="102"/>
      <c r="G11" s="104"/>
    </row>
    <row r="12" spans="1:7" ht="16" customHeight="1" x14ac:dyDescent="0.25">
      <c r="A12" s="102"/>
      <c r="B12" s="102"/>
      <c r="C12" s="102"/>
      <c r="D12" s="103"/>
      <c r="E12" s="102"/>
      <c r="F12" s="102"/>
      <c r="G12" s="104"/>
    </row>
    <row r="13" spans="1:7" ht="16" customHeight="1" x14ac:dyDescent="0.25">
      <c r="A13" s="102"/>
      <c r="B13" s="102"/>
      <c r="C13" s="102"/>
      <c r="D13" s="103"/>
      <c r="E13" s="102"/>
      <c r="F13" s="102"/>
      <c r="G13" s="104"/>
    </row>
    <row r="14" spans="1:7" ht="16" customHeight="1" x14ac:dyDescent="0.25">
      <c r="A14" s="102"/>
      <c r="B14" s="102"/>
      <c r="C14" s="102"/>
      <c r="D14" s="103"/>
      <c r="E14" s="102"/>
      <c r="F14" s="102"/>
      <c r="G14" s="104"/>
    </row>
    <row r="15" spans="1:7" ht="16" customHeight="1" x14ac:dyDescent="0.25">
      <c r="A15" s="102"/>
      <c r="B15" s="102"/>
      <c r="C15" s="102"/>
      <c r="D15" s="103"/>
      <c r="E15" s="102"/>
      <c r="F15" s="102"/>
      <c r="G15" s="104"/>
    </row>
    <row r="16" spans="1:7" ht="16" customHeight="1" x14ac:dyDescent="0.25">
      <c r="A16" s="102"/>
      <c r="B16" s="102"/>
      <c r="C16" s="102"/>
      <c r="D16" s="103"/>
      <c r="E16" s="102"/>
      <c r="F16" s="102"/>
      <c r="G16" s="104"/>
    </row>
    <row r="17" spans="1:7" ht="16" customHeight="1" x14ac:dyDescent="0.25">
      <c r="A17" s="102"/>
      <c r="B17" s="102"/>
      <c r="C17" s="102"/>
      <c r="D17" s="103"/>
      <c r="E17" s="102"/>
      <c r="F17" s="102"/>
      <c r="G17" s="104"/>
    </row>
    <row r="18" spans="1:7" ht="16" customHeight="1" x14ac:dyDescent="0.25">
      <c r="A18" s="102"/>
      <c r="B18" s="102"/>
      <c r="C18" s="102"/>
      <c r="D18" s="103"/>
      <c r="E18" s="102"/>
      <c r="F18" s="102"/>
      <c r="G18" s="104"/>
    </row>
    <row r="19" spans="1:7" ht="16" customHeight="1" x14ac:dyDescent="0.25">
      <c r="A19" s="102"/>
      <c r="B19" s="102"/>
      <c r="C19" s="102"/>
      <c r="D19" s="103"/>
      <c r="E19" s="102"/>
      <c r="F19" s="102"/>
      <c r="G19" s="104"/>
    </row>
    <row r="20" spans="1:7" ht="16" customHeight="1" x14ac:dyDescent="0.25">
      <c r="A20" s="102"/>
      <c r="B20" s="102"/>
      <c r="C20" s="102"/>
      <c r="D20" s="103"/>
      <c r="E20" s="102"/>
      <c r="F20" s="102"/>
      <c r="G20" s="104"/>
    </row>
    <row r="21" spans="1:7" ht="16" customHeight="1" x14ac:dyDescent="0.25">
      <c r="A21" s="102"/>
      <c r="B21" s="102"/>
      <c r="C21" s="102"/>
      <c r="D21" s="103"/>
      <c r="E21" s="102"/>
      <c r="F21" s="102"/>
      <c r="G21" s="104"/>
    </row>
    <row r="22" spans="1:7" ht="16" customHeight="1" x14ac:dyDescent="0.25">
      <c r="A22" s="102"/>
      <c r="B22" s="102"/>
      <c r="C22" s="102"/>
      <c r="D22" s="103"/>
      <c r="E22" s="102"/>
      <c r="F22" s="102"/>
      <c r="G22" s="104"/>
    </row>
    <row r="23" spans="1:7" ht="16" customHeight="1" x14ac:dyDescent="0.25">
      <c r="A23" s="102"/>
      <c r="B23" s="102"/>
      <c r="C23" s="102"/>
      <c r="D23" s="103"/>
      <c r="E23" s="102"/>
      <c r="F23" s="102"/>
      <c r="G23" s="104"/>
    </row>
    <row r="24" spans="1:7" ht="16" customHeight="1" x14ac:dyDescent="0.25">
      <c r="A24" s="102"/>
      <c r="B24" s="102"/>
      <c r="C24" s="102"/>
      <c r="D24" s="103"/>
      <c r="E24" s="102"/>
      <c r="F24" s="102"/>
      <c r="G24" s="104"/>
    </row>
    <row r="25" spans="1:7" ht="16" customHeight="1" x14ac:dyDescent="0.25">
      <c r="A25" s="102"/>
      <c r="B25" s="102"/>
      <c r="C25" s="102"/>
      <c r="D25" s="103"/>
      <c r="E25" s="102"/>
      <c r="F25" s="102"/>
      <c r="G25" s="104"/>
    </row>
    <row r="26" spans="1:7" ht="16" customHeight="1" x14ac:dyDescent="0.25">
      <c r="A26" s="102"/>
      <c r="B26" s="102"/>
      <c r="C26" s="102"/>
      <c r="D26" s="103"/>
      <c r="E26" s="102"/>
      <c r="F26" s="102"/>
      <c r="G26" s="104"/>
    </row>
    <row r="27" spans="1:7" ht="16" customHeight="1" x14ac:dyDescent="0.25">
      <c r="A27" s="102"/>
      <c r="B27" s="102"/>
      <c r="C27" s="102"/>
      <c r="D27" s="103"/>
      <c r="E27" s="102"/>
      <c r="F27" s="102"/>
      <c r="G27" s="104"/>
    </row>
    <row r="28" spans="1:7" ht="16" customHeight="1" x14ac:dyDescent="0.25">
      <c r="A28" s="102"/>
      <c r="B28" s="102"/>
      <c r="C28" s="102"/>
      <c r="D28" s="103"/>
      <c r="E28" s="102"/>
      <c r="F28" s="102"/>
      <c r="G28" s="104"/>
    </row>
    <row r="29" spans="1:7" ht="16" customHeight="1" x14ac:dyDescent="0.25">
      <c r="A29" s="102"/>
      <c r="B29" s="102"/>
      <c r="C29" s="102"/>
      <c r="D29" s="103"/>
      <c r="E29" s="102"/>
      <c r="F29" s="102"/>
      <c r="G29" s="104"/>
    </row>
    <row r="30" spans="1:7" ht="16" customHeight="1" x14ac:dyDescent="0.25">
      <c r="A30" s="102"/>
      <c r="B30" s="102"/>
      <c r="C30" s="102"/>
      <c r="D30" s="103"/>
      <c r="E30" s="102"/>
      <c r="F30" s="102"/>
      <c r="G30" s="104"/>
    </row>
    <row r="31" spans="1:7" ht="16" customHeight="1" x14ac:dyDescent="0.25">
      <c r="A31" s="102"/>
      <c r="B31" s="102"/>
      <c r="C31" s="102"/>
      <c r="D31" s="103"/>
      <c r="E31" s="102"/>
      <c r="F31" s="102"/>
      <c r="G31" s="104"/>
    </row>
    <row r="32" spans="1:7" ht="16" customHeight="1" x14ac:dyDescent="0.25">
      <c r="A32" s="102"/>
      <c r="B32" s="102"/>
      <c r="C32" s="102"/>
      <c r="D32" s="103"/>
      <c r="E32" s="102"/>
      <c r="F32" s="102"/>
      <c r="G32" s="104"/>
    </row>
    <row r="33" spans="1:7" ht="16" customHeight="1" x14ac:dyDescent="0.25">
      <c r="A33" s="102"/>
      <c r="B33" s="102"/>
      <c r="C33" s="102"/>
      <c r="D33" s="103"/>
      <c r="E33" s="102"/>
      <c r="F33" s="102"/>
      <c r="G33" s="104"/>
    </row>
    <row r="34" spans="1:7" ht="16" customHeight="1" x14ac:dyDescent="0.25">
      <c r="A34" s="102"/>
      <c r="B34" s="102"/>
      <c r="C34" s="102"/>
      <c r="D34" s="103"/>
      <c r="E34" s="102"/>
      <c r="F34" s="102"/>
      <c r="G34" s="104"/>
    </row>
    <row r="35" spans="1:7" ht="16" customHeight="1" x14ac:dyDescent="0.25">
      <c r="A35" s="102"/>
      <c r="B35" s="102"/>
      <c r="C35" s="102"/>
      <c r="D35" s="103"/>
      <c r="E35" s="102"/>
      <c r="F35" s="102"/>
      <c r="G35" s="104"/>
    </row>
    <row r="36" spans="1:7" ht="16" customHeight="1" x14ac:dyDescent="0.25">
      <c r="A36" s="102"/>
      <c r="B36" s="102"/>
      <c r="C36" s="102"/>
      <c r="D36" s="103"/>
      <c r="E36" s="102"/>
      <c r="F36" s="102"/>
      <c r="G36" s="104"/>
    </row>
    <row r="37" spans="1:7" ht="16" customHeight="1" x14ac:dyDescent="0.25">
      <c r="A37" s="102"/>
      <c r="B37" s="102"/>
      <c r="C37" s="102"/>
      <c r="D37" s="103"/>
      <c r="E37" s="102"/>
      <c r="F37" s="102"/>
      <c r="G37" s="104"/>
    </row>
    <row r="38" spans="1:7" ht="16" customHeight="1" x14ac:dyDescent="0.25">
      <c r="A38" s="102"/>
      <c r="B38" s="102"/>
      <c r="C38" s="102"/>
      <c r="D38" s="103"/>
      <c r="E38" s="102"/>
      <c r="F38" s="102"/>
      <c r="G38" s="104"/>
    </row>
    <row r="39" spans="1:7" ht="16" customHeight="1" x14ac:dyDescent="0.25">
      <c r="A39" s="102"/>
      <c r="B39" s="102"/>
      <c r="C39" s="102"/>
      <c r="D39" s="103"/>
      <c r="E39" s="102"/>
      <c r="F39" s="102"/>
      <c r="G39" s="104"/>
    </row>
    <row r="40" spans="1:7" ht="16" customHeight="1" x14ac:dyDescent="0.25">
      <c r="A40" s="102"/>
      <c r="B40" s="102"/>
      <c r="C40" s="102"/>
      <c r="D40" s="103"/>
      <c r="E40" s="102"/>
      <c r="F40" s="102"/>
      <c r="G40" s="104"/>
    </row>
    <row r="41" spans="1:7" ht="16" customHeight="1" x14ac:dyDescent="0.25">
      <c r="A41" s="102"/>
      <c r="B41" s="102"/>
      <c r="C41" s="102"/>
      <c r="D41" s="103"/>
      <c r="E41" s="102"/>
      <c r="F41" s="102"/>
      <c r="G41" s="104"/>
    </row>
    <row r="42" spans="1:7" ht="16" customHeight="1" x14ac:dyDescent="0.25">
      <c r="A42" s="102"/>
      <c r="B42" s="102"/>
      <c r="C42" s="102"/>
      <c r="D42" s="103"/>
      <c r="E42" s="102"/>
      <c r="F42" s="102"/>
      <c r="G42" s="104"/>
    </row>
    <row r="43" spans="1:7" ht="16" customHeight="1" x14ac:dyDescent="0.25">
      <c r="A43" s="102"/>
      <c r="B43" s="102"/>
      <c r="C43" s="102"/>
      <c r="D43" s="103"/>
      <c r="E43" s="102"/>
      <c r="F43" s="102"/>
      <c r="G43" s="104"/>
    </row>
    <row r="44" spans="1:7" ht="16" customHeight="1" x14ac:dyDescent="0.25">
      <c r="A44" s="102"/>
      <c r="B44" s="102"/>
      <c r="C44" s="102"/>
      <c r="D44" s="103"/>
      <c r="E44" s="102"/>
      <c r="F44" s="102"/>
      <c r="G44" s="104"/>
    </row>
    <row r="45" spans="1:7" ht="16" customHeight="1" x14ac:dyDescent="0.25">
      <c r="A45" s="102"/>
      <c r="B45" s="102"/>
      <c r="C45" s="102"/>
      <c r="D45" s="103"/>
      <c r="E45" s="102"/>
      <c r="F45" s="102"/>
      <c r="G45" s="104"/>
    </row>
    <row r="46" spans="1:7" ht="16" customHeight="1" x14ac:dyDescent="0.25">
      <c r="A46" s="102"/>
      <c r="B46" s="102"/>
      <c r="C46" s="102"/>
      <c r="D46" s="103"/>
      <c r="E46" s="102"/>
      <c r="F46" s="102"/>
      <c r="G46" s="104"/>
    </row>
    <row r="47" spans="1:7" ht="16" customHeight="1" x14ac:dyDescent="0.25">
      <c r="A47" s="102"/>
      <c r="B47" s="102"/>
      <c r="C47" s="102"/>
      <c r="D47" s="103"/>
      <c r="E47" s="102"/>
      <c r="F47" s="102"/>
      <c r="G47" s="104"/>
    </row>
    <row r="48" spans="1:7" ht="16" customHeight="1" x14ac:dyDescent="0.25">
      <c r="A48" s="102"/>
      <c r="B48" s="102"/>
      <c r="C48" s="102"/>
      <c r="D48" s="103"/>
      <c r="E48" s="102"/>
      <c r="F48" s="102"/>
      <c r="G48" s="104"/>
    </row>
    <row r="49" spans="1:7" ht="16" customHeight="1" x14ac:dyDescent="0.25">
      <c r="A49" s="102"/>
      <c r="B49" s="102"/>
      <c r="C49" s="102"/>
      <c r="D49" s="103"/>
      <c r="E49" s="102"/>
      <c r="F49" s="102"/>
      <c r="G49" s="104"/>
    </row>
    <row r="50" spans="1:7" ht="16" customHeight="1" x14ac:dyDescent="0.25">
      <c r="A50" s="102"/>
      <c r="B50" s="102"/>
      <c r="C50" s="102"/>
      <c r="D50" s="103"/>
      <c r="E50" s="102"/>
      <c r="F50" s="102"/>
      <c r="G50" s="104"/>
    </row>
    <row r="51" spans="1:7" ht="16" customHeight="1" x14ac:dyDescent="0.25">
      <c r="A51" s="102"/>
      <c r="B51" s="102"/>
      <c r="C51" s="102"/>
      <c r="D51" s="103"/>
      <c r="E51" s="102"/>
      <c r="F51" s="102"/>
      <c r="G51" s="104"/>
    </row>
    <row r="52" spans="1:7" ht="16" customHeight="1" x14ac:dyDescent="0.25">
      <c r="A52" s="102"/>
      <c r="B52" s="102"/>
      <c r="C52" s="102"/>
      <c r="D52" s="103"/>
      <c r="E52" s="102"/>
      <c r="F52" s="102"/>
      <c r="G52" s="104"/>
    </row>
    <row r="53" spans="1:7" ht="16" customHeight="1" x14ac:dyDescent="0.25">
      <c r="A53" s="102"/>
      <c r="B53" s="102"/>
      <c r="C53" s="102"/>
      <c r="D53" s="103"/>
      <c r="E53" s="102"/>
      <c r="F53" s="102"/>
      <c r="G53" s="104"/>
    </row>
    <row r="54" spans="1:7" ht="16" customHeight="1" x14ac:dyDescent="0.25">
      <c r="A54" s="102"/>
      <c r="B54" s="102"/>
      <c r="C54" s="102"/>
      <c r="D54" s="103"/>
      <c r="E54" s="102"/>
      <c r="F54" s="102"/>
      <c r="G54" s="104"/>
    </row>
    <row r="55" spans="1:7" ht="16" customHeight="1" x14ac:dyDescent="0.25">
      <c r="A55" s="102"/>
      <c r="B55" s="102"/>
      <c r="C55" s="102"/>
      <c r="D55" s="103"/>
      <c r="E55" s="102"/>
      <c r="F55" s="102"/>
      <c r="G55" s="104"/>
    </row>
    <row r="56" spans="1:7" ht="16" customHeight="1" x14ac:dyDescent="0.25">
      <c r="A56" s="102"/>
      <c r="B56" s="102"/>
      <c r="C56" s="102"/>
      <c r="D56" s="103"/>
      <c r="E56" s="102"/>
      <c r="F56" s="102"/>
      <c r="G56" s="104"/>
    </row>
    <row r="57" spans="1:7" ht="16" customHeight="1" x14ac:dyDescent="0.25">
      <c r="A57" s="102"/>
      <c r="B57" s="102"/>
      <c r="C57" s="102"/>
      <c r="D57" s="103"/>
      <c r="E57" s="102"/>
      <c r="F57" s="102"/>
      <c r="G57" s="104"/>
    </row>
    <row r="58" spans="1:7" ht="16" customHeight="1" x14ac:dyDescent="0.25">
      <c r="A58" s="102"/>
      <c r="B58" s="102"/>
      <c r="C58" s="102"/>
      <c r="D58" s="103"/>
      <c r="E58" s="102"/>
      <c r="F58" s="102"/>
      <c r="G58" s="104"/>
    </row>
    <row r="59" spans="1:7" ht="16" customHeight="1" x14ac:dyDescent="0.25">
      <c r="A59" s="102"/>
      <c r="B59" s="102"/>
      <c r="C59" s="102"/>
      <c r="D59" s="103"/>
      <c r="E59" s="102"/>
      <c r="F59" s="102"/>
      <c r="G59" s="104"/>
    </row>
    <row r="60" spans="1:7" ht="16" customHeight="1" x14ac:dyDescent="0.25">
      <c r="A60" s="102"/>
      <c r="B60" s="102"/>
      <c r="C60" s="102"/>
      <c r="D60" s="103"/>
      <c r="E60" s="102"/>
      <c r="F60" s="102"/>
      <c r="G60" s="104"/>
    </row>
    <row r="61" spans="1:7" ht="16" customHeight="1" x14ac:dyDescent="0.25">
      <c r="A61" s="102"/>
      <c r="B61" s="102"/>
      <c r="C61" s="102"/>
      <c r="D61" s="103"/>
      <c r="E61" s="102"/>
      <c r="F61" s="102"/>
      <c r="G61" s="104"/>
    </row>
    <row r="62" spans="1:7" ht="16" customHeight="1" x14ac:dyDescent="0.25">
      <c r="A62" s="102"/>
      <c r="B62" s="102"/>
      <c r="C62" s="102"/>
      <c r="D62" s="103"/>
      <c r="E62" s="102"/>
      <c r="F62" s="102"/>
      <c r="G62" s="104"/>
    </row>
    <row r="63" spans="1:7" ht="16" customHeight="1" x14ac:dyDescent="0.25">
      <c r="A63" s="102"/>
      <c r="B63" s="102"/>
      <c r="C63" s="102"/>
      <c r="D63" s="103"/>
      <c r="E63" s="102"/>
      <c r="F63" s="102"/>
      <c r="G63" s="104"/>
    </row>
    <row r="64" spans="1:7" ht="16" customHeight="1" x14ac:dyDescent="0.25">
      <c r="A64" s="102"/>
      <c r="B64" s="102"/>
      <c r="C64" s="102"/>
      <c r="D64" s="103"/>
      <c r="E64" s="102"/>
      <c r="F64" s="102"/>
      <c r="G64" s="104"/>
    </row>
    <row r="65" spans="1:7" ht="16" customHeight="1" x14ac:dyDescent="0.25">
      <c r="A65" s="102"/>
      <c r="B65" s="102"/>
      <c r="C65" s="102"/>
      <c r="D65" s="103"/>
      <c r="E65" s="102"/>
      <c r="F65" s="102"/>
      <c r="G65" s="104"/>
    </row>
    <row r="66" spans="1:7" ht="16" customHeight="1" x14ac:dyDescent="0.25">
      <c r="A66" s="102"/>
      <c r="B66" s="102"/>
      <c r="C66" s="102"/>
      <c r="D66" s="103"/>
      <c r="E66" s="102"/>
      <c r="F66" s="102"/>
      <c r="G66" s="104"/>
    </row>
    <row r="67" spans="1:7" ht="16" customHeight="1" x14ac:dyDescent="0.25">
      <c r="A67" s="102"/>
      <c r="B67" s="102"/>
      <c r="C67" s="102"/>
      <c r="D67" s="103"/>
      <c r="E67" s="102"/>
      <c r="F67" s="102"/>
      <c r="G67" s="104"/>
    </row>
    <row r="68" spans="1:7" ht="16" customHeight="1" x14ac:dyDescent="0.25">
      <c r="A68" s="102"/>
      <c r="B68" s="102"/>
      <c r="C68" s="102"/>
      <c r="D68" s="103"/>
      <c r="E68" s="102"/>
      <c r="F68" s="102"/>
      <c r="G68" s="104"/>
    </row>
    <row r="69" spans="1:7" ht="16" customHeight="1" x14ac:dyDescent="0.25">
      <c r="A69" s="102"/>
      <c r="B69" s="102"/>
      <c r="C69" s="102"/>
      <c r="D69" s="103"/>
      <c r="E69" s="102"/>
      <c r="F69" s="102"/>
      <c r="G69" s="104"/>
    </row>
    <row r="70" spans="1:7" ht="16" customHeight="1" x14ac:dyDescent="0.25">
      <c r="A70" s="102"/>
      <c r="B70" s="102"/>
      <c r="C70" s="102"/>
      <c r="D70" s="103"/>
      <c r="E70" s="102"/>
      <c r="F70" s="102"/>
      <c r="G70" s="104"/>
    </row>
    <row r="71" spans="1:7" ht="16" customHeight="1" x14ac:dyDescent="0.25">
      <c r="A71" s="102"/>
      <c r="B71" s="102"/>
      <c r="C71" s="102"/>
      <c r="D71" s="103"/>
      <c r="E71" s="102"/>
      <c r="F71" s="102"/>
      <c r="G71" s="104"/>
    </row>
    <row r="72" spans="1:7" ht="16" customHeight="1" x14ac:dyDescent="0.25">
      <c r="A72" s="102"/>
      <c r="B72" s="102"/>
      <c r="C72" s="102"/>
      <c r="D72" s="103"/>
      <c r="E72" s="102"/>
      <c r="F72" s="102"/>
      <c r="G72" s="104"/>
    </row>
    <row r="73" spans="1:7" ht="16" customHeight="1" x14ac:dyDescent="0.25">
      <c r="A73" s="102"/>
      <c r="B73" s="102"/>
      <c r="C73" s="102"/>
      <c r="D73" s="103"/>
      <c r="E73" s="102"/>
      <c r="F73" s="102"/>
      <c r="G73" s="104"/>
    </row>
    <row r="74" spans="1:7" ht="16" customHeight="1" x14ac:dyDescent="0.25">
      <c r="A74" s="102"/>
      <c r="B74" s="102"/>
      <c r="C74" s="102"/>
      <c r="D74" s="103"/>
      <c r="E74" s="102"/>
      <c r="F74" s="102"/>
      <c r="G74" s="104"/>
    </row>
    <row r="75" spans="1:7" ht="16" customHeight="1" x14ac:dyDescent="0.25">
      <c r="A75" s="102"/>
      <c r="B75" s="102"/>
      <c r="C75" s="102"/>
      <c r="D75" s="103"/>
      <c r="E75" s="102"/>
      <c r="F75" s="102"/>
      <c r="G75" s="104"/>
    </row>
    <row r="76" spans="1:7" ht="16" customHeight="1" x14ac:dyDescent="0.25">
      <c r="A76" s="102"/>
      <c r="B76" s="102"/>
      <c r="C76" s="102"/>
      <c r="D76" s="103"/>
      <c r="E76" s="102"/>
      <c r="F76" s="102"/>
      <c r="G76" s="104"/>
    </row>
    <row r="77" spans="1:7" ht="16" customHeight="1" x14ac:dyDescent="0.25">
      <c r="A77" s="102"/>
      <c r="B77" s="102"/>
      <c r="C77" s="102"/>
      <c r="D77" s="103"/>
      <c r="E77" s="102"/>
      <c r="F77" s="102"/>
      <c r="G77" s="104"/>
    </row>
    <row r="78" spans="1:7" ht="16" customHeight="1" x14ac:dyDescent="0.25">
      <c r="A78" s="102"/>
      <c r="B78" s="102"/>
      <c r="C78" s="102"/>
      <c r="D78" s="103"/>
      <c r="E78" s="102"/>
      <c r="F78" s="102"/>
      <c r="G78" s="104"/>
    </row>
    <row r="79" spans="1:7" ht="16" customHeight="1" x14ac:dyDescent="0.25">
      <c r="A79" s="102"/>
      <c r="B79" s="102"/>
      <c r="C79" s="102"/>
      <c r="D79" s="103"/>
      <c r="E79" s="102"/>
      <c r="F79" s="102"/>
      <c r="G79" s="104"/>
    </row>
    <row r="80" spans="1:7" ht="16" customHeight="1" x14ac:dyDescent="0.25">
      <c r="A80" s="102"/>
      <c r="B80" s="102"/>
      <c r="C80" s="102"/>
      <c r="D80" s="103"/>
      <c r="E80" s="102"/>
      <c r="F80" s="102"/>
      <c r="G80" s="104"/>
    </row>
    <row r="81" spans="1:7" ht="16" customHeight="1" x14ac:dyDescent="0.25">
      <c r="A81" s="102"/>
      <c r="B81" s="102"/>
      <c r="C81" s="102"/>
      <c r="D81" s="103"/>
      <c r="E81" s="102"/>
      <c r="F81" s="102"/>
      <c r="G81" s="104"/>
    </row>
    <row r="82" spans="1:7" ht="16" customHeight="1" x14ac:dyDescent="0.25">
      <c r="A82" s="102"/>
      <c r="B82" s="102"/>
      <c r="C82" s="102"/>
      <c r="D82" s="103"/>
      <c r="E82" s="102"/>
      <c r="F82" s="102"/>
      <c r="G82" s="104"/>
    </row>
    <row r="83" spans="1:7" ht="16" customHeight="1" x14ac:dyDescent="0.25">
      <c r="A83" s="102"/>
      <c r="B83" s="102"/>
      <c r="C83" s="102"/>
      <c r="D83" s="103"/>
      <c r="E83" s="102"/>
      <c r="F83" s="102"/>
      <c r="G83" s="104"/>
    </row>
    <row r="84" spans="1:7" ht="16" customHeight="1" x14ac:dyDescent="0.25">
      <c r="A84" s="102"/>
      <c r="B84" s="102"/>
      <c r="C84" s="102"/>
      <c r="D84" s="103"/>
      <c r="E84" s="102"/>
      <c r="F84" s="102"/>
      <c r="G84" s="104"/>
    </row>
    <row r="85" spans="1:7" ht="16" customHeight="1" x14ac:dyDescent="0.25">
      <c r="A85" s="102"/>
      <c r="B85" s="102"/>
      <c r="C85" s="102"/>
      <c r="D85" s="103"/>
      <c r="E85" s="102"/>
      <c r="F85" s="102"/>
      <c r="G85" s="104"/>
    </row>
    <row r="86" spans="1:7" ht="16" customHeight="1" x14ac:dyDescent="0.25">
      <c r="A86" s="102"/>
      <c r="B86" s="102"/>
      <c r="C86" s="102"/>
      <c r="D86" s="103"/>
      <c r="E86" s="102"/>
      <c r="F86" s="102"/>
      <c r="G86" s="104"/>
    </row>
    <row r="87" spans="1:7" ht="16" customHeight="1" x14ac:dyDescent="0.25">
      <c r="A87" s="102"/>
      <c r="B87" s="102"/>
      <c r="C87" s="102"/>
      <c r="D87" s="103"/>
      <c r="E87" s="102"/>
      <c r="F87" s="102"/>
      <c r="G87" s="104"/>
    </row>
    <row r="88" spans="1:7" ht="16" customHeight="1" x14ac:dyDescent="0.25">
      <c r="A88" s="102"/>
      <c r="B88" s="102"/>
      <c r="C88" s="102"/>
      <c r="D88" s="103"/>
      <c r="E88" s="102"/>
      <c r="F88" s="102"/>
      <c r="G88" s="104"/>
    </row>
    <row r="89" spans="1:7" ht="16" customHeight="1" x14ac:dyDescent="0.25">
      <c r="A89" s="102"/>
      <c r="B89" s="102"/>
      <c r="C89" s="102"/>
      <c r="D89" s="103"/>
      <c r="E89" s="102"/>
      <c r="F89" s="102"/>
      <c r="G89" s="104"/>
    </row>
    <row r="90" spans="1:7" ht="16" customHeight="1" x14ac:dyDescent="0.25">
      <c r="A90" s="102"/>
      <c r="B90" s="102"/>
      <c r="C90" s="102"/>
      <c r="D90" s="103"/>
      <c r="E90" s="102"/>
      <c r="F90" s="102"/>
      <c r="G90" s="104"/>
    </row>
    <row r="91" spans="1:7" ht="16" customHeight="1" x14ac:dyDescent="0.25">
      <c r="A91" s="102"/>
      <c r="B91" s="102"/>
      <c r="C91" s="102"/>
      <c r="D91" s="103"/>
      <c r="E91" s="102"/>
      <c r="F91" s="102"/>
      <c r="G91" s="104"/>
    </row>
    <row r="92" spans="1:7" ht="16" customHeight="1" x14ac:dyDescent="0.25">
      <c r="A92" s="102"/>
      <c r="B92" s="102"/>
      <c r="C92" s="102"/>
      <c r="D92" s="103"/>
      <c r="E92" s="102"/>
      <c r="F92" s="102"/>
      <c r="G92" s="104"/>
    </row>
    <row r="93" spans="1:7" ht="16" customHeight="1" x14ac:dyDescent="0.25">
      <c r="A93" s="102"/>
      <c r="B93" s="102"/>
      <c r="C93" s="102"/>
      <c r="D93" s="103"/>
      <c r="E93" s="102"/>
      <c r="F93" s="102"/>
      <c r="G93" s="104"/>
    </row>
    <row r="94" spans="1:7" ht="16" customHeight="1" x14ac:dyDescent="0.25">
      <c r="A94" s="102"/>
      <c r="B94" s="102"/>
      <c r="C94" s="102"/>
      <c r="D94" s="103"/>
      <c r="E94" s="102"/>
      <c r="F94" s="102"/>
      <c r="G94" s="104"/>
    </row>
    <row r="95" spans="1:7" ht="16" customHeight="1" x14ac:dyDescent="0.25">
      <c r="A95" s="102"/>
      <c r="B95" s="102"/>
      <c r="C95" s="102"/>
      <c r="D95" s="103"/>
      <c r="E95" s="102"/>
      <c r="F95" s="102"/>
      <c r="G95" s="104"/>
    </row>
    <row r="96" spans="1:7" ht="16" customHeight="1" x14ac:dyDescent="0.25">
      <c r="A96" s="102"/>
      <c r="B96" s="102"/>
      <c r="C96" s="102"/>
      <c r="D96" s="103"/>
      <c r="E96" s="102"/>
      <c r="F96" s="102"/>
      <c r="G96" s="104"/>
    </row>
    <row r="97" spans="1:7" ht="16" customHeight="1" x14ac:dyDescent="0.25">
      <c r="A97" s="102"/>
      <c r="B97" s="102"/>
      <c r="C97" s="102"/>
      <c r="D97" s="103"/>
      <c r="E97" s="102"/>
      <c r="F97" s="102"/>
      <c r="G97" s="104"/>
    </row>
    <row r="98" spans="1:7" ht="16" customHeight="1" x14ac:dyDescent="0.25">
      <c r="A98" s="102"/>
      <c r="B98" s="102"/>
      <c r="C98" s="102"/>
      <c r="D98" s="103"/>
      <c r="E98" s="102"/>
      <c r="F98" s="102"/>
      <c r="G98" s="104"/>
    </row>
    <row r="99" spans="1:7" ht="16" customHeight="1" x14ac:dyDescent="0.25">
      <c r="A99" s="102"/>
      <c r="B99" s="102"/>
      <c r="C99" s="102"/>
      <c r="D99" s="103"/>
      <c r="E99" s="102"/>
      <c r="F99" s="102"/>
      <c r="G99" s="104"/>
    </row>
    <row r="100" spans="1:7" ht="16" customHeight="1" x14ac:dyDescent="0.25">
      <c r="A100" s="102"/>
      <c r="B100" s="102"/>
      <c r="C100" s="102"/>
      <c r="D100" s="103"/>
      <c r="E100" s="102"/>
      <c r="F100" s="102"/>
      <c r="G100" s="104"/>
    </row>
    <row r="101" spans="1:7" ht="16" customHeight="1" x14ac:dyDescent="0.25">
      <c r="A101" s="102"/>
      <c r="B101" s="102"/>
      <c r="C101" s="102"/>
      <c r="D101" s="103"/>
      <c r="E101" s="102"/>
      <c r="F101" s="102"/>
      <c r="G101" s="104"/>
    </row>
    <row r="102" spans="1:7" ht="16" customHeight="1" x14ac:dyDescent="0.25">
      <c r="A102" s="102"/>
      <c r="B102" s="102"/>
      <c r="C102" s="102"/>
      <c r="D102" s="103"/>
      <c r="E102" s="102"/>
      <c r="F102" s="102"/>
      <c r="G102" s="104"/>
    </row>
    <row r="103" spans="1:7" ht="16" customHeight="1" x14ac:dyDescent="0.25">
      <c r="A103" s="102"/>
      <c r="B103" s="102"/>
      <c r="C103" s="102"/>
      <c r="D103" s="103"/>
      <c r="E103" s="102"/>
      <c r="F103" s="102"/>
      <c r="G103" s="104"/>
    </row>
    <row r="104" spans="1:7" ht="16" customHeight="1" x14ac:dyDescent="0.25">
      <c r="A104" s="102"/>
      <c r="B104" s="102"/>
      <c r="C104" s="102"/>
      <c r="D104" s="103"/>
      <c r="E104" s="102"/>
      <c r="F104" s="102"/>
      <c r="G104" s="104"/>
    </row>
    <row r="105" spans="1:7" ht="16" customHeight="1" x14ac:dyDescent="0.25">
      <c r="A105" s="102"/>
      <c r="B105" s="102"/>
      <c r="C105" s="102"/>
      <c r="D105" s="103"/>
      <c r="E105" s="102"/>
      <c r="F105" s="102"/>
      <c r="G105" s="104"/>
    </row>
    <row r="106" spans="1:7" ht="16" customHeight="1" x14ac:dyDescent="0.25">
      <c r="A106" s="102"/>
      <c r="B106" s="102"/>
      <c r="C106" s="102"/>
      <c r="D106" s="103"/>
      <c r="E106" s="102"/>
      <c r="F106" s="102"/>
      <c r="G106" s="104"/>
    </row>
    <row r="107" spans="1:7" ht="16" customHeight="1" x14ac:dyDescent="0.25">
      <c r="A107" s="102"/>
      <c r="B107" s="102"/>
      <c r="C107" s="102"/>
      <c r="D107" s="103"/>
      <c r="E107" s="102"/>
      <c r="F107" s="102"/>
      <c r="G107" s="104"/>
    </row>
    <row r="108" spans="1:7" ht="16" customHeight="1" x14ac:dyDescent="0.25">
      <c r="A108" s="102"/>
      <c r="B108" s="102"/>
      <c r="C108" s="102"/>
      <c r="D108" s="103"/>
      <c r="E108" s="102"/>
      <c r="F108" s="102"/>
      <c r="G108" s="104"/>
    </row>
    <row r="109" spans="1:7" ht="16" customHeight="1" x14ac:dyDescent="0.25">
      <c r="A109" s="102"/>
      <c r="B109" s="102"/>
      <c r="C109" s="102"/>
      <c r="D109" s="103"/>
      <c r="E109" s="102"/>
      <c r="F109" s="102"/>
      <c r="G109" s="104"/>
    </row>
    <row r="110" spans="1:7" ht="16" customHeight="1" x14ac:dyDescent="0.25">
      <c r="A110" s="102"/>
      <c r="B110" s="102"/>
      <c r="C110" s="102"/>
      <c r="D110" s="103"/>
      <c r="E110" s="102"/>
      <c r="F110" s="102"/>
      <c r="G110" s="104"/>
    </row>
    <row r="111" spans="1:7" ht="16" customHeight="1" x14ac:dyDescent="0.25">
      <c r="A111" s="102"/>
      <c r="B111" s="102"/>
      <c r="C111" s="102"/>
      <c r="D111" s="103"/>
      <c r="E111" s="102"/>
      <c r="F111" s="102"/>
      <c r="G111" s="104"/>
    </row>
    <row r="112" spans="1:7" ht="16" customHeight="1" x14ac:dyDescent="0.25">
      <c r="A112" s="102"/>
      <c r="B112" s="102"/>
      <c r="C112" s="102"/>
      <c r="D112" s="103"/>
      <c r="E112" s="102"/>
      <c r="F112" s="102"/>
      <c r="G112" s="104"/>
    </row>
    <row r="113" spans="1:7" ht="16" customHeight="1" x14ac:dyDescent="0.25">
      <c r="A113" s="102"/>
      <c r="B113" s="102"/>
      <c r="C113" s="102"/>
      <c r="D113" s="103"/>
      <c r="E113" s="102"/>
      <c r="F113" s="102"/>
      <c r="G113" s="104"/>
    </row>
    <row r="114" spans="1:7" ht="16" customHeight="1" x14ac:dyDescent="0.25">
      <c r="A114" s="102"/>
      <c r="B114" s="102"/>
      <c r="C114" s="102"/>
      <c r="D114" s="103"/>
      <c r="E114" s="102"/>
      <c r="F114" s="102"/>
      <c r="G114" s="104"/>
    </row>
    <row r="115" spans="1:7" ht="16" customHeight="1" x14ac:dyDescent="0.25">
      <c r="A115" s="102"/>
      <c r="B115" s="102"/>
      <c r="C115" s="102"/>
      <c r="D115" s="103"/>
      <c r="E115" s="102"/>
      <c r="F115" s="102"/>
      <c r="G115" s="104"/>
    </row>
    <row r="116" spans="1:7" ht="16" customHeight="1" x14ac:dyDescent="0.25">
      <c r="A116" s="102"/>
      <c r="B116" s="102"/>
      <c r="C116" s="102"/>
      <c r="D116" s="103"/>
      <c r="E116" s="102"/>
      <c r="F116" s="102"/>
      <c r="G116" s="104"/>
    </row>
    <row r="117" spans="1:7" ht="16" customHeight="1" x14ac:dyDescent="0.25">
      <c r="A117" s="102"/>
      <c r="B117" s="102"/>
      <c r="C117" s="102"/>
      <c r="D117" s="103"/>
      <c r="E117" s="102"/>
      <c r="F117" s="102"/>
      <c r="G117" s="104"/>
    </row>
    <row r="118" spans="1:7" ht="16" customHeight="1" x14ac:dyDescent="0.25">
      <c r="A118" s="102"/>
      <c r="B118" s="102"/>
      <c r="C118" s="102"/>
      <c r="D118" s="103"/>
      <c r="E118" s="102"/>
      <c r="F118" s="102"/>
      <c r="G118" s="104"/>
    </row>
    <row r="119" spans="1:7" ht="16" customHeight="1" x14ac:dyDescent="0.25">
      <c r="A119" s="102"/>
      <c r="B119" s="102"/>
      <c r="C119" s="102"/>
      <c r="D119" s="103"/>
      <c r="E119" s="102"/>
      <c r="F119" s="102"/>
      <c r="G119" s="104"/>
    </row>
    <row r="120" spans="1:7" ht="16" customHeight="1" x14ac:dyDescent="0.25">
      <c r="A120" s="102"/>
      <c r="B120" s="102"/>
      <c r="C120" s="102"/>
      <c r="D120" s="103"/>
      <c r="E120" s="102"/>
      <c r="F120" s="102"/>
      <c r="G120" s="104"/>
    </row>
    <row r="121" spans="1:7" ht="16" customHeight="1" x14ac:dyDescent="0.25">
      <c r="A121" s="102"/>
      <c r="B121" s="102"/>
      <c r="C121" s="102"/>
      <c r="D121" s="103"/>
      <c r="E121" s="102"/>
      <c r="F121" s="102"/>
      <c r="G121" s="104"/>
    </row>
    <row r="122" spans="1:7" ht="16" customHeight="1" x14ac:dyDescent="0.25">
      <c r="A122" s="102"/>
      <c r="B122" s="102"/>
      <c r="C122" s="102"/>
      <c r="D122" s="103"/>
      <c r="E122" s="102"/>
      <c r="F122" s="102"/>
      <c r="G122" s="104"/>
    </row>
    <row r="123" spans="1:7" ht="16" customHeight="1" x14ac:dyDescent="0.25">
      <c r="A123" s="102"/>
      <c r="B123" s="102"/>
      <c r="C123" s="102"/>
      <c r="D123" s="103"/>
      <c r="E123" s="102"/>
      <c r="F123" s="102"/>
      <c r="G123" s="104"/>
    </row>
    <row r="124" spans="1:7" ht="16" customHeight="1" x14ac:dyDescent="0.25">
      <c r="A124" s="102"/>
      <c r="B124" s="102"/>
      <c r="C124" s="102"/>
      <c r="D124" s="103"/>
      <c r="E124" s="102"/>
      <c r="F124" s="102"/>
      <c r="G124" s="104"/>
    </row>
    <row r="125" spans="1:7" ht="16" customHeight="1" x14ac:dyDescent="0.25">
      <c r="A125" s="102"/>
      <c r="B125" s="102"/>
      <c r="C125" s="102"/>
      <c r="D125" s="103"/>
      <c r="E125" s="102"/>
      <c r="F125" s="102"/>
      <c r="G125" s="104"/>
    </row>
    <row r="126" spans="1:7" ht="16" customHeight="1" x14ac:dyDescent="0.25">
      <c r="A126" s="102"/>
      <c r="B126" s="102"/>
      <c r="C126" s="102"/>
      <c r="D126" s="103"/>
      <c r="E126" s="102"/>
      <c r="F126" s="102"/>
      <c r="G126" s="104"/>
    </row>
    <row r="127" spans="1:7" ht="16" customHeight="1" x14ac:dyDescent="0.25">
      <c r="A127" s="102"/>
      <c r="B127" s="102"/>
      <c r="C127" s="102"/>
      <c r="D127" s="103"/>
      <c r="E127" s="102"/>
      <c r="F127" s="102"/>
      <c r="G127" s="104"/>
    </row>
    <row r="128" spans="1:7" ht="16" customHeight="1" x14ac:dyDescent="0.25">
      <c r="A128" s="102"/>
      <c r="B128" s="102"/>
      <c r="C128" s="102"/>
      <c r="D128" s="103"/>
      <c r="E128" s="102"/>
      <c r="F128" s="102"/>
      <c r="G128" s="104"/>
    </row>
    <row r="129" spans="1:7" ht="16" customHeight="1" x14ac:dyDescent="0.25">
      <c r="A129" s="102"/>
      <c r="B129" s="102"/>
      <c r="C129" s="102"/>
      <c r="D129" s="103"/>
      <c r="E129" s="102"/>
      <c r="F129" s="102"/>
      <c r="G129" s="104"/>
    </row>
    <row r="130" spans="1:7" ht="16" customHeight="1" x14ac:dyDescent="0.25">
      <c r="A130" s="102"/>
      <c r="B130" s="102"/>
      <c r="C130" s="102"/>
      <c r="D130" s="103"/>
      <c r="E130" s="102"/>
      <c r="F130" s="102"/>
      <c r="G130" s="104"/>
    </row>
    <row r="131" spans="1:7" ht="16" customHeight="1" x14ac:dyDescent="0.25">
      <c r="A131" s="102"/>
      <c r="B131" s="102"/>
      <c r="C131" s="102"/>
      <c r="D131" s="103"/>
      <c r="E131" s="102"/>
      <c r="F131" s="102"/>
      <c r="G131" s="104"/>
    </row>
    <row r="132" spans="1:7" ht="16" customHeight="1" x14ac:dyDescent="0.25">
      <c r="A132" s="102"/>
      <c r="B132" s="102"/>
      <c r="C132" s="102"/>
      <c r="D132" s="103"/>
      <c r="E132" s="102"/>
      <c r="F132" s="102"/>
      <c r="G132" s="104"/>
    </row>
    <row r="133" spans="1:7" ht="16" customHeight="1" x14ac:dyDescent="0.25">
      <c r="A133" s="102"/>
      <c r="B133" s="102"/>
      <c r="C133" s="102"/>
      <c r="D133" s="103"/>
      <c r="E133" s="102"/>
      <c r="F133" s="102"/>
      <c r="G133" s="104"/>
    </row>
    <row r="134" spans="1:7" ht="16" customHeight="1" x14ac:dyDescent="0.25">
      <c r="A134" s="102"/>
      <c r="B134" s="102"/>
      <c r="C134" s="102"/>
      <c r="D134" s="103"/>
      <c r="E134" s="102"/>
      <c r="F134" s="102"/>
      <c r="G134" s="104"/>
    </row>
    <row r="135" spans="1:7" ht="16" customHeight="1" x14ac:dyDescent="0.25">
      <c r="A135" s="102"/>
      <c r="B135" s="102"/>
      <c r="C135" s="102"/>
      <c r="D135" s="103"/>
      <c r="E135" s="102"/>
      <c r="F135" s="102"/>
      <c r="G135" s="104"/>
    </row>
    <row r="136" spans="1:7" ht="16" customHeight="1" x14ac:dyDescent="0.25">
      <c r="A136" s="102"/>
      <c r="B136" s="102"/>
      <c r="C136" s="102"/>
      <c r="D136" s="103"/>
      <c r="E136" s="102"/>
      <c r="F136" s="102"/>
      <c r="G136" s="104"/>
    </row>
    <row r="137" spans="1:7" ht="16" customHeight="1" x14ac:dyDescent="0.25">
      <c r="A137" s="102"/>
      <c r="B137" s="102"/>
      <c r="C137" s="102"/>
      <c r="D137" s="103"/>
      <c r="E137" s="102"/>
      <c r="F137" s="102"/>
      <c r="G137" s="104"/>
    </row>
    <row r="138" spans="1:7" ht="16" customHeight="1" x14ac:dyDescent="0.25">
      <c r="A138" s="102"/>
      <c r="B138" s="102"/>
      <c r="C138" s="102"/>
      <c r="D138" s="103"/>
      <c r="E138" s="102"/>
      <c r="F138" s="102"/>
      <c r="G138" s="104"/>
    </row>
    <row r="139" spans="1:7" ht="16" customHeight="1" x14ac:dyDescent="0.25">
      <c r="A139" s="102"/>
      <c r="B139" s="102"/>
      <c r="C139" s="102"/>
      <c r="D139" s="103"/>
      <c r="E139" s="102"/>
      <c r="F139" s="102"/>
      <c r="G139" s="104"/>
    </row>
    <row r="140" spans="1:7" ht="16" customHeight="1" x14ac:dyDescent="0.25">
      <c r="A140" s="102"/>
      <c r="B140" s="102"/>
      <c r="C140" s="102"/>
      <c r="D140" s="103"/>
      <c r="E140" s="102"/>
      <c r="F140" s="102"/>
      <c r="G140" s="104"/>
    </row>
    <row r="141" spans="1:7" ht="16" customHeight="1" x14ac:dyDescent="0.25">
      <c r="A141" s="102"/>
      <c r="B141" s="102"/>
      <c r="C141" s="102"/>
      <c r="D141" s="103"/>
      <c r="E141" s="102"/>
      <c r="F141" s="102"/>
      <c r="G141" s="104"/>
    </row>
    <row r="142" spans="1:7" ht="16" customHeight="1" x14ac:dyDescent="0.25">
      <c r="A142" s="102"/>
      <c r="B142" s="102"/>
      <c r="C142" s="102"/>
      <c r="D142" s="103"/>
      <c r="E142" s="102"/>
      <c r="F142" s="102"/>
      <c r="G142" s="104"/>
    </row>
    <row r="143" spans="1:7" ht="16" customHeight="1" x14ac:dyDescent="0.25">
      <c r="A143" s="102"/>
      <c r="B143" s="102"/>
      <c r="C143" s="102"/>
      <c r="D143" s="103"/>
      <c r="E143" s="102"/>
      <c r="F143" s="102"/>
      <c r="G143" s="104"/>
    </row>
    <row r="144" spans="1:7" ht="16" customHeight="1" x14ac:dyDescent="0.25">
      <c r="A144" s="102"/>
      <c r="B144" s="102"/>
      <c r="C144" s="102"/>
      <c r="D144" s="103"/>
      <c r="E144" s="102"/>
      <c r="F144" s="102"/>
      <c r="G144" s="104"/>
    </row>
    <row r="145" spans="1:7" ht="16" customHeight="1" x14ac:dyDescent="0.25">
      <c r="A145" s="102"/>
      <c r="B145" s="102"/>
      <c r="C145" s="102"/>
      <c r="D145" s="103"/>
      <c r="E145" s="102"/>
      <c r="F145" s="102"/>
      <c r="G145" s="104"/>
    </row>
    <row r="146" spans="1:7" ht="16" customHeight="1" x14ac:dyDescent="0.25">
      <c r="A146" s="102"/>
      <c r="B146" s="102"/>
      <c r="C146" s="102"/>
      <c r="D146" s="103"/>
      <c r="E146" s="102"/>
      <c r="F146" s="102"/>
      <c r="G146" s="104"/>
    </row>
    <row r="147" spans="1:7" ht="16" customHeight="1" x14ac:dyDescent="0.25">
      <c r="A147" s="102"/>
      <c r="B147" s="102"/>
      <c r="C147" s="102"/>
      <c r="D147" s="103"/>
      <c r="E147" s="102"/>
      <c r="F147" s="102"/>
      <c r="G147" s="104"/>
    </row>
    <row r="148" spans="1:7" ht="16" customHeight="1" x14ac:dyDescent="0.25">
      <c r="A148" s="102"/>
      <c r="B148" s="102"/>
      <c r="C148" s="102"/>
      <c r="D148" s="103"/>
      <c r="E148" s="102"/>
      <c r="F148" s="102"/>
      <c r="G148" s="104"/>
    </row>
    <row r="149" spans="1:7" ht="16" customHeight="1" x14ac:dyDescent="0.25">
      <c r="A149" s="102"/>
      <c r="B149" s="102"/>
      <c r="C149" s="102"/>
      <c r="D149" s="103"/>
      <c r="E149" s="102"/>
      <c r="F149" s="102"/>
      <c r="G149" s="104"/>
    </row>
    <row r="150" spans="1:7" ht="16" customHeight="1" x14ac:dyDescent="0.25">
      <c r="A150" s="102"/>
      <c r="B150" s="102"/>
      <c r="C150" s="102"/>
      <c r="D150" s="103"/>
      <c r="E150" s="102"/>
      <c r="F150" s="102"/>
      <c r="G150" s="104"/>
    </row>
    <row r="151" spans="1:7" ht="16" customHeight="1" x14ac:dyDescent="0.25">
      <c r="A151" s="102"/>
      <c r="B151" s="102"/>
      <c r="C151" s="102"/>
      <c r="D151" s="103"/>
      <c r="E151" s="102"/>
      <c r="F151" s="102"/>
      <c r="G151" s="104"/>
    </row>
    <row r="152" spans="1:7" ht="16" customHeight="1" x14ac:dyDescent="0.25">
      <c r="A152" s="102"/>
      <c r="B152" s="102"/>
      <c r="C152" s="102"/>
      <c r="D152" s="103"/>
      <c r="E152" s="102"/>
      <c r="F152" s="102"/>
      <c r="G152" s="104"/>
    </row>
    <row r="153" spans="1:7" ht="16" customHeight="1" x14ac:dyDescent="0.25">
      <c r="A153" s="102"/>
      <c r="B153" s="102"/>
      <c r="C153" s="102"/>
      <c r="D153" s="103"/>
      <c r="E153" s="102"/>
      <c r="F153" s="102"/>
      <c r="G153" s="104"/>
    </row>
    <row r="154" spans="1:7" ht="16" customHeight="1" x14ac:dyDescent="0.25">
      <c r="A154" s="102"/>
      <c r="B154" s="102"/>
      <c r="C154" s="102"/>
      <c r="D154" s="103"/>
      <c r="E154" s="102"/>
      <c r="F154" s="102"/>
      <c r="G154" s="104"/>
    </row>
    <row r="155" spans="1:7" ht="16" customHeight="1" x14ac:dyDescent="0.25">
      <c r="A155" s="102"/>
      <c r="B155" s="102"/>
      <c r="C155" s="102"/>
      <c r="D155" s="103"/>
      <c r="E155" s="102"/>
      <c r="F155" s="102"/>
      <c r="G155" s="104"/>
    </row>
    <row r="156" spans="1:7" ht="16" customHeight="1" x14ac:dyDescent="0.25">
      <c r="A156" s="102"/>
      <c r="B156" s="102"/>
      <c r="C156" s="102"/>
      <c r="D156" s="103"/>
      <c r="E156" s="102"/>
      <c r="F156" s="102"/>
      <c r="G156" s="104"/>
    </row>
    <row r="157" spans="1:7" ht="16" customHeight="1" x14ac:dyDescent="0.25">
      <c r="A157" s="102"/>
      <c r="B157" s="102"/>
      <c r="C157" s="102"/>
      <c r="D157" s="103"/>
      <c r="E157" s="102"/>
      <c r="F157" s="102"/>
      <c r="G157" s="104"/>
    </row>
    <row r="158" spans="1:7" ht="16" customHeight="1" x14ac:dyDescent="0.25">
      <c r="A158" s="102"/>
      <c r="B158" s="102"/>
      <c r="C158" s="102"/>
      <c r="D158" s="103"/>
      <c r="E158" s="102"/>
      <c r="F158" s="102"/>
      <c r="G158" s="104"/>
    </row>
    <row r="159" spans="1:7" ht="16" customHeight="1" x14ac:dyDescent="0.25">
      <c r="A159" s="102"/>
      <c r="B159" s="102"/>
      <c r="C159" s="102"/>
      <c r="D159" s="103"/>
      <c r="E159" s="102"/>
      <c r="F159" s="102"/>
      <c r="G159" s="104"/>
    </row>
    <row r="160" spans="1:7" ht="16" customHeight="1" x14ac:dyDescent="0.25">
      <c r="A160" s="102"/>
      <c r="B160" s="102"/>
      <c r="C160" s="102"/>
      <c r="D160" s="103"/>
      <c r="E160" s="102"/>
      <c r="F160" s="102"/>
      <c r="G160" s="104"/>
    </row>
    <row r="161" spans="1:7" ht="16" customHeight="1" x14ac:dyDescent="0.25">
      <c r="A161" s="102"/>
      <c r="B161" s="102"/>
      <c r="C161" s="102"/>
      <c r="D161" s="103"/>
      <c r="E161" s="102"/>
      <c r="F161" s="102"/>
      <c r="G161" s="104"/>
    </row>
    <row r="162" spans="1:7" ht="16" customHeight="1" x14ac:dyDescent="0.25">
      <c r="A162" s="102"/>
      <c r="B162" s="102"/>
      <c r="C162" s="102"/>
      <c r="D162" s="103"/>
      <c r="E162" s="102"/>
      <c r="F162" s="102"/>
      <c r="G162" s="104"/>
    </row>
    <row r="163" spans="1:7" ht="16" customHeight="1" x14ac:dyDescent="0.25">
      <c r="A163" s="102"/>
      <c r="B163" s="102"/>
      <c r="C163" s="102"/>
      <c r="D163" s="103"/>
      <c r="E163" s="102"/>
      <c r="F163" s="102"/>
      <c r="G163" s="104"/>
    </row>
    <row r="164" spans="1:7" ht="16" customHeight="1" x14ac:dyDescent="0.25">
      <c r="A164" s="102"/>
      <c r="B164" s="102"/>
      <c r="C164" s="102"/>
      <c r="D164" s="103"/>
      <c r="E164" s="102"/>
      <c r="F164" s="102"/>
      <c r="G164" s="104"/>
    </row>
    <row r="165" spans="1:7" ht="16" customHeight="1" x14ac:dyDescent="0.25">
      <c r="A165" s="102"/>
      <c r="B165" s="102"/>
      <c r="C165" s="102"/>
      <c r="D165" s="103"/>
      <c r="E165" s="102"/>
      <c r="F165" s="102"/>
      <c r="G165" s="104"/>
    </row>
    <row r="166" spans="1:7" ht="16" customHeight="1" x14ac:dyDescent="0.25">
      <c r="A166" s="102"/>
      <c r="B166" s="102"/>
      <c r="C166" s="102"/>
      <c r="D166" s="103"/>
      <c r="E166" s="102"/>
      <c r="F166" s="102"/>
      <c r="G166" s="104"/>
    </row>
    <row r="167" spans="1:7" ht="16" customHeight="1" x14ac:dyDescent="0.25">
      <c r="A167" s="102"/>
      <c r="B167" s="102"/>
      <c r="C167" s="102"/>
      <c r="D167" s="103"/>
      <c r="E167" s="102"/>
      <c r="F167" s="102"/>
      <c r="G167" s="104"/>
    </row>
    <row r="168" spans="1:7" ht="16" customHeight="1" x14ac:dyDescent="0.25">
      <c r="A168" s="102"/>
      <c r="B168" s="102"/>
      <c r="C168" s="102"/>
      <c r="D168" s="103"/>
      <c r="E168" s="102"/>
      <c r="F168" s="102"/>
      <c r="G168" s="104"/>
    </row>
    <row r="169" spans="1:7" ht="16" customHeight="1" x14ac:dyDescent="0.25">
      <c r="A169" s="102"/>
      <c r="B169" s="102"/>
      <c r="C169" s="102"/>
      <c r="D169" s="103"/>
      <c r="E169" s="102"/>
      <c r="F169" s="102"/>
      <c r="G169" s="104"/>
    </row>
    <row r="170" spans="1:7" ht="16" customHeight="1" x14ac:dyDescent="0.25">
      <c r="A170" s="102"/>
      <c r="B170" s="102"/>
      <c r="C170" s="102"/>
      <c r="D170" s="103"/>
      <c r="E170" s="102"/>
      <c r="F170" s="102"/>
      <c r="G170" s="104"/>
    </row>
    <row r="171" spans="1:7" ht="16" customHeight="1" x14ac:dyDescent="0.25">
      <c r="A171" s="102"/>
      <c r="B171" s="102"/>
      <c r="C171" s="102"/>
      <c r="D171" s="103"/>
      <c r="E171" s="102"/>
      <c r="F171" s="102"/>
      <c r="G171" s="104"/>
    </row>
    <row r="172" spans="1:7" ht="16" customHeight="1" x14ac:dyDescent="0.25">
      <c r="A172" s="102"/>
      <c r="B172" s="102"/>
      <c r="C172" s="102"/>
      <c r="D172" s="103"/>
      <c r="E172" s="102"/>
      <c r="F172" s="102"/>
      <c r="G172" s="104"/>
    </row>
    <row r="173" spans="1:7" ht="16" customHeight="1" x14ac:dyDescent="0.25">
      <c r="A173" s="102"/>
      <c r="B173" s="102"/>
      <c r="C173" s="102"/>
      <c r="D173" s="103"/>
      <c r="E173" s="102"/>
      <c r="F173" s="102"/>
      <c r="G173" s="104"/>
    </row>
    <row r="174" spans="1:7" ht="16" customHeight="1" x14ac:dyDescent="0.25">
      <c r="A174" s="102"/>
      <c r="B174" s="102"/>
      <c r="C174" s="102"/>
      <c r="D174" s="103"/>
      <c r="E174" s="102"/>
      <c r="F174" s="102"/>
      <c r="G174" s="104"/>
    </row>
    <row r="175" spans="1:7" ht="16" customHeight="1" x14ac:dyDescent="0.25">
      <c r="A175" s="102"/>
      <c r="B175" s="102"/>
      <c r="C175" s="102"/>
      <c r="D175" s="103"/>
      <c r="E175" s="102"/>
      <c r="F175" s="102"/>
      <c r="G175" s="104"/>
    </row>
    <row r="176" spans="1:7" ht="16" customHeight="1" x14ac:dyDescent="0.25">
      <c r="A176" s="102"/>
      <c r="B176" s="102"/>
      <c r="C176" s="102"/>
      <c r="D176" s="103"/>
      <c r="E176" s="102"/>
      <c r="F176" s="102"/>
      <c r="G176" s="104"/>
    </row>
    <row r="177" spans="1:7" ht="16" customHeight="1" x14ac:dyDescent="0.25">
      <c r="A177" s="102"/>
      <c r="B177" s="102"/>
      <c r="C177" s="102"/>
      <c r="D177" s="103"/>
      <c r="E177" s="102"/>
      <c r="F177" s="102"/>
      <c r="G177" s="104"/>
    </row>
    <row r="178" spans="1:7" ht="16" customHeight="1" x14ac:dyDescent="0.25">
      <c r="A178" s="102"/>
      <c r="B178" s="102"/>
      <c r="C178" s="102"/>
      <c r="D178" s="103"/>
      <c r="E178" s="102"/>
      <c r="F178" s="102"/>
      <c r="G178" s="104"/>
    </row>
    <row r="179" spans="1:7" ht="16" customHeight="1" x14ac:dyDescent="0.25">
      <c r="A179" s="102"/>
      <c r="B179" s="102"/>
      <c r="C179" s="102"/>
      <c r="D179" s="103"/>
      <c r="E179" s="102"/>
      <c r="F179" s="102"/>
      <c r="G179" s="104"/>
    </row>
    <row r="180" spans="1:7" ht="16" customHeight="1" x14ac:dyDescent="0.25">
      <c r="A180" s="102"/>
      <c r="B180" s="102"/>
      <c r="C180" s="102"/>
      <c r="D180" s="103"/>
      <c r="E180" s="102"/>
      <c r="F180" s="102"/>
      <c r="G180" s="104"/>
    </row>
    <row r="181" spans="1:7" ht="16" customHeight="1" x14ac:dyDescent="0.25">
      <c r="A181" s="102"/>
      <c r="B181" s="102"/>
      <c r="C181" s="102"/>
      <c r="D181" s="103"/>
      <c r="E181" s="102"/>
      <c r="F181" s="102"/>
      <c r="G181" s="104"/>
    </row>
    <row r="182" spans="1:7" ht="16" customHeight="1" x14ac:dyDescent="0.25">
      <c r="A182" s="102"/>
      <c r="B182" s="102"/>
      <c r="C182" s="102"/>
      <c r="D182" s="103"/>
      <c r="E182" s="102"/>
      <c r="F182" s="102"/>
      <c r="G182" s="104"/>
    </row>
    <row r="183" spans="1:7" ht="16" customHeight="1" x14ac:dyDescent="0.25">
      <c r="A183" s="102"/>
      <c r="B183" s="102"/>
      <c r="C183" s="102"/>
      <c r="D183" s="103"/>
      <c r="E183" s="102"/>
      <c r="F183" s="102"/>
      <c r="G183" s="104"/>
    </row>
    <row r="184" spans="1:7" ht="16" customHeight="1" x14ac:dyDescent="0.25">
      <c r="A184" s="102"/>
      <c r="B184" s="102"/>
      <c r="C184" s="102"/>
      <c r="D184" s="103"/>
      <c r="E184" s="102"/>
      <c r="F184" s="102"/>
      <c r="G184" s="104"/>
    </row>
    <row r="185" spans="1:7" ht="16" customHeight="1" x14ac:dyDescent="0.25">
      <c r="A185" s="102"/>
      <c r="B185" s="102"/>
      <c r="C185" s="102"/>
      <c r="D185" s="103"/>
      <c r="E185" s="102"/>
      <c r="F185" s="102"/>
      <c r="G185" s="104"/>
    </row>
    <row r="186" spans="1:7" ht="16" customHeight="1" x14ac:dyDescent="0.25">
      <c r="A186" s="102"/>
      <c r="B186" s="102"/>
      <c r="C186" s="102"/>
      <c r="D186" s="103"/>
      <c r="E186" s="102"/>
      <c r="F186" s="102"/>
      <c r="G186" s="104"/>
    </row>
    <row r="187" spans="1:7" ht="16" customHeight="1" x14ac:dyDescent="0.25">
      <c r="A187" s="102"/>
      <c r="B187" s="102"/>
      <c r="C187" s="102"/>
      <c r="D187" s="103"/>
      <c r="E187" s="102"/>
      <c r="F187" s="102"/>
      <c r="G187" s="104"/>
    </row>
    <row r="188" spans="1:7" ht="16" customHeight="1" x14ac:dyDescent="0.25">
      <c r="A188" s="102"/>
      <c r="B188" s="102"/>
      <c r="C188" s="102"/>
      <c r="D188" s="103"/>
      <c r="E188" s="102"/>
      <c r="F188" s="102"/>
      <c r="G188" s="104"/>
    </row>
    <row r="189" spans="1:7" ht="16" customHeight="1" x14ac:dyDescent="0.25">
      <c r="A189" s="102"/>
      <c r="B189" s="102"/>
      <c r="C189" s="102"/>
      <c r="D189" s="103"/>
      <c r="E189" s="102"/>
      <c r="F189" s="102"/>
      <c r="G189" s="104"/>
    </row>
    <row r="190" spans="1:7" ht="16" customHeight="1" x14ac:dyDescent="0.25">
      <c r="A190" s="102"/>
      <c r="B190" s="102"/>
      <c r="C190" s="102"/>
      <c r="D190" s="103"/>
      <c r="E190" s="102"/>
      <c r="F190" s="102"/>
      <c r="G190" s="104"/>
    </row>
    <row r="191" spans="1:7" ht="16" customHeight="1" x14ac:dyDescent="0.25">
      <c r="A191" s="102"/>
      <c r="B191" s="102"/>
      <c r="C191" s="102"/>
      <c r="D191" s="103"/>
      <c r="E191" s="102"/>
      <c r="F191" s="102"/>
      <c r="G191" s="104"/>
    </row>
    <row r="192" spans="1:7" ht="16" customHeight="1" x14ac:dyDescent="0.25">
      <c r="A192" s="102"/>
      <c r="B192" s="102"/>
      <c r="C192" s="102"/>
      <c r="D192" s="103"/>
      <c r="E192" s="102"/>
      <c r="F192" s="102"/>
      <c r="G192" s="104"/>
    </row>
    <row r="193" spans="1:7" ht="16" customHeight="1" x14ac:dyDescent="0.25">
      <c r="A193" s="102"/>
      <c r="B193" s="102"/>
      <c r="C193" s="102"/>
      <c r="D193" s="103"/>
      <c r="E193" s="102"/>
      <c r="F193" s="102"/>
      <c r="G193" s="104"/>
    </row>
    <row r="194" spans="1:7" ht="16" customHeight="1" x14ac:dyDescent="0.25">
      <c r="A194" s="102"/>
      <c r="B194" s="102"/>
      <c r="C194" s="102"/>
      <c r="D194" s="103"/>
      <c r="E194" s="102"/>
      <c r="F194" s="102"/>
      <c r="G194" s="104"/>
    </row>
    <row r="195" spans="1:7" ht="16" customHeight="1" x14ac:dyDescent="0.25">
      <c r="A195" s="102"/>
      <c r="B195" s="102"/>
      <c r="C195" s="102"/>
      <c r="D195" s="103"/>
      <c r="E195" s="102"/>
      <c r="F195" s="102"/>
      <c r="G195" s="104"/>
    </row>
    <row r="196" spans="1:7" ht="16" customHeight="1" x14ac:dyDescent="0.25">
      <c r="A196" s="102"/>
      <c r="B196" s="102"/>
      <c r="C196" s="102"/>
      <c r="D196" s="103"/>
      <c r="E196" s="102"/>
      <c r="F196" s="102"/>
      <c r="G196" s="104"/>
    </row>
    <row r="197" spans="1:7" ht="16" customHeight="1" x14ac:dyDescent="0.25">
      <c r="A197" s="102"/>
      <c r="B197" s="102"/>
      <c r="C197" s="102"/>
      <c r="D197" s="103"/>
      <c r="E197" s="102"/>
      <c r="F197" s="102"/>
      <c r="G197" s="104"/>
    </row>
    <row r="198" spans="1:7" ht="16" customHeight="1" x14ac:dyDescent="0.25">
      <c r="A198" s="102"/>
      <c r="B198" s="102"/>
      <c r="C198" s="102"/>
      <c r="D198" s="103"/>
      <c r="E198" s="102"/>
      <c r="F198" s="102"/>
      <c r="G198" s="104"/>
    </row>
    <row r="199" spans="1:7" ht="16" customHeight="1" x14ac:dyDescent="0.25">
      <c r="A199" s="102"/>
      <c r="B199" s="102"/>
      <c r="C199" s="102"/>
      <c r="D199" s="103"/>
      <c r="E199" s="102"/>
      <c r="F199" s="102"/>
      <c r="G199" s="104"/>
    </row>
    <row r="200" spans="1:7" ht="16" customHeight="1" x14ac:dyDescent="0.25">
      <c r="A200" s="102"/>
      <c r="B200" s="102"/>
      <c r="C200" s="102"/>
      <c r="D200" s="103"/>
      <c r="E200" s="102"/>
      <c r="F200" s="102"/>
      <c r="G200" s="104"/>
    </row>
    <row r="201" spans="1:7" ht="16" customHeight="1" x14ac:dyDescent="0.25">
      <c r="A201" s="102"/>
      <c r="B201" s="102"/>
      <c r="C201" s="102"/>
      <c r="D201" s="103"/>
      <c r="E201" s="102"/>
      <c r="F201" s="102"/>
      <c r="G201" s="104"/>
    </row>
    <row r="202" spans="1:7" ht="16" customHeight="1" x14ac:dyDescent="0.25">
      <c r="A202" s="102"/>
      <c r="B202" s="102"/>
      <c r="C202" s="102"/>
      <c r="D202" s="103"/>
      <c r="E202" s="102"/>
      <c r="F202" s="102"/>
      <c r="G202" s="104"/>
    </row>
    <row r="203" spans="1:7" ht="16" customHeight="1" x14ac:dyDescent="0.25">
      <c r="A203" s="102"/>
      <c r="B203" s="102"/>
      <c r="C203" s="102"/>
      <c r="D203" s="103"/>
      <c r="E203" s="102"/>
      <c r="F203" s="102"/>
      <c r="G203" s="104"/>
    </row>
    <row r="204" spans="1:7" ht="16" customHeight="1" x14ac:dyDescent="0.25">
      <c r="A204" s="102"/>
      <c r="B204" s="102"/>
      <c r="C204" s="102"/>
      <c r="D204" s="103"/>
      <c r="E204" s="102"/>
      <c r="F204" s="102"/>
      <c r="G204" s="104"/>
    </row>
    <row r="205" spans="1:7" ht="16" customHeight="1" x14ac:dyDescent="0.25">
      <c r="A205" s="102"/>
      <c r="B205" s="102"/>
      <c r="C205" s="102"/>
      <c r="D205" s="103"/>
      <c r="E205" s="102"/>
      <c r="F205" s="102"/>
      <c r="G205" s="104"/>
    </row>
    <row r="206" spans="1:7" ht="16" customHeight="1" x14ac:dyDescent="0.25">
      <c r="A206" s="102"/>
      <c r="B206" s="102"/>
      <c r="C206" s="102"/>
      <c r="D206" s="103"/>
      <c r="E206" s="102"/>
      <c r="F206" s="102"/>
      <c r="G206" s="104"/>
    </row>
    <row r="207" spans="1:7" ht="16" customHeight="1" x14ac:dyDescent="0.25">
      <c r="A207" s="102"/>
      <c r="B207" s="102"/>
      <c r="C207" s="102"/>
      <c r="D207" s="103"/>
      <c r="E207" s="102"/>
      <c r="F207" s="102"/>
      <c r="G207" s="104"/>
    </row>
    <row r="208" spans="1:7" ht="16" customHeight="1" x14ac:dyDescent="0.25">
      <c r="A208" s="102"/>
      <c r="B208" s="102"/>
      <c r="C208" s="102"/>
      <c r="D208" s="103"/>
      <c r="E208" s="102"/>
      <c r="F208" s="102"/>
      <c r="G208" s="104"/>
    </row>
    <row r="209" spans="1:7" ht="16" customHeight="1" x14ac:dyDescent="0.25">
      <c r="A209" s="102"/>
      <c r="B209" s="102"/>
      <c r="C209" s="102"/>
      <c r="D209" s="103"/>
      <c r="E209" s="102"/>
      <c r="F209" s="102"/>
      <c r="G209" s="104"/>
    </row>
    <row r="210" spans="1:7" ht="16" customHeight="1" x14ac:dyDescent="0.25">
      <c r="A210" s="102"/>
      <c r="B210" s="102"/>
      <c r="C210" s="102"/>
      <c r="D210" s="103"/>
      <c r="E210" s="102"/>
      <c r="F210" s="102"/>
      <c r="G210" s="104"/>
    </row>
    <row r="211" spans="1:7" ht="16" customHeight="1" x14ac:dyDescent="0.25">
      <c r="A211" s="102"/>
      <c r="B211" s="102"/>
      <c r="C211" s="102"/>
      <c r="D211" s="103"/>
      <c r="E211" s="102"/>
      <c r="F211" s="102"/>
      <c r="G211" s="104"/>
    </row>
    <row r="212" spans="1:7" ht="16" customHeight="1" x14ac:dyDescent="0.25">
      <c r="A212" s="102"/>
      <c r="B212" s="102"/>
      <c r="C212" s="102"/>
      <c r="D212" s="103"/>
      <c r="E212" s="102"/>
      <c r="F212" s="102"/>
      <c r="G212" s="104"/>
    </row>
    <row r="213" spans="1:7" ht="16" customHeight="1" x14ac:dyDescent="0.25">
      <c r="A213" s="102"/>
      <c r="B213" s="102"/>
      <c r="C213" s="102"/>
      <c r="D213" s="103"/>
      <c r="E213" s="102"/>
      <c r="F213" s="102"/>
      <c r="G213" s="104"/>
    </row>
    <row r="214" spans="1:7" ht="16" customHeight="1" x14ac:dyDescent="0.25">
      <c r="A214" s="102"/>
      <c r="B214" s="102"/>
      <c r="C214" s="102"/>
      <c r="D214" s="103"/>
      <c r="E214" s="102"/>
      <c r="F214" s="102"/>
      <c r="G214" s="104"/>
    </row>
    <row r="215" spans="1:7" ht="16" customHeight="1" x14ac:dyDescent="0.25">
      <c r="A215" s="102"/>
      <c r="B215" s="102"/>
      <c r="C215" s="102"/>
      <c r="D215" s="103"/>
      <c r="E215" s="102"/>
      <c r="F215" s="102"/>
      <c r="G215" s="104"/>
    </row>
    <row r="216" spans="1:7" ht="16" customHeight="1" x14ac:dyDescent="0.25">
      <c r="A216" s="102"/>
      <c r="B216" s="102"/>
      <c r="C216" s="102"/>
      <c r="D216" s="103"/>
      <c r="E216" s="102"/>
      <c r="F216" s="102"/>
      <c r="G216" s="104"/>
    </row>
    <row r="217" spans="1:7" ht="16" customHeight="1" x14ac:dyDescent="0.25">
      <c r="A217" s="102"/>
      <c r="B217" s="102"/>
      <c r="C217" s="102"/>
      <c r="D217" s="103"/>
      <c r="E217" s="102"/>
      <c r="F217" s="102"/>
      <c r="G217" s="104"/>
    </row>
    <row r="218" spans="1:7" ht="16" customHeight="1" x14ac:dyDescent="0.25">
      <c r="A218" s="102"/>
      <c r="B218" s="102"/>
      <c r="C218" s="102"/>
      <c r="D218" s="103"/>
      <c r="E218" s="102"/>
      <c r="F218" s="102"/>
      <c r="G218" s="104"/>
    </row>
    <row r="219" spans="1:7" ht="16" customHeight="1" x14ac:dyDescent="0.25">
      <c r="A219" s="102"/>
      <c r="B219" s="102"/>
      <c r="C219" s="102"/>
      <c r="D219" s="103"/>
      <c r="E219" s="102"/>
      <c r="F219" s="102"/>
      <c r="G219" s="104"/>
    </row>
    <row r="220" spans="1:7" ht="16" customHeight="1" x14ac:dyDescent="0.25">
      <c r="A220" s="102"/>
      <c r="B220" s="102"/>
      <c r="C220" s="102"/>
      <c r="D220" s="103"/>
      <c r="E220" s="102"/>
      <c r="F220" s="102"/>
      <c r="G220" s="104"/>
    </row>
    <row r="221" spans="1:7" ht="16" customHeight="1" x14ac:dyDescent="0.25">
      <c r="A221" s="102"/>
      <c r="B221" s="102"/>
      <c r="C221" s="102"/>
      <c r="D221" s="103"/>
      <c r="E221" s="102"/>
      <c r="F221" s="102"/>
      <c r="G221" s="104"/>
    </row>
    <row r="222" spans="1:7" ht="16" customHeight="1" x14ac:dyDescent="0.25">
      <c r="A222" s="102"/>
      <c r="B222" s="102"/>
      <c r="C222" s="102"/>
      <c r="D222" s="103"/>
      <c r="E222" s="102"/>
      <c r="F222" s="102"/>
      <c r="G222" s="104"/>
    </row>
    <row r="223" spans="1:7" ht="16" customHeight="1" x14ac:dyDescent="0.25">
      <c r="A223" s="102"/>
      <c r="B223" s="102"/>
      <c r="C223" s="102"/>
      <c r="D223" s="103"/>
      <c r="E223" s="102"/>
      <c r="F223" s="102"/>
      <c r="G223" s="104"/>
    </row>
    <row r="224" spans="1:7" ht="16" customHeight="1" x14ac:dyDescent="0.25">
      <c r="A224" s="102"/>
      <c r="B224" s="102"/>
      <c r="C224" s="102"/>
      <c r="D224" s="103"/>
      <c r="E224" s="102"/>
      <c r="F224" s="102"/>
      <c r="G224" s="104"/>
    </row>
    <row r="225" spans="1:7" ht="16" customHeight="1" x14ac:dyDescent="0.25">
      <c r="A225" s="102"/>
      <c r="B225" s="102"/>
      <c r="C225" s="102"/>
      <c r="D225" s="103"/>
      <c r="E225" s="102"/>
      <c r="F225" s="102"/>
      <c r="G225" s="104"/>
    </row>
    <row r="226" spans="1:7" ht="16" customHeight="1" x14ac:dyDescent="0.25">
      <c r="A226" s="102"/>
      <c r="B226" s="102"/>
      <c r="C226" s="102"/>
      <c r="D226" s="103"/>
      <c r="E226" s="102"/>
      <c r="F226" s="102"/>
      <c r="G226" s="104"/>
    </row>
    <row r="227" spans="1:7" ht="16" customHeight="1" x14ac:dyDescent="0.25">
      <c r="A227" s="102"/>
      <c r="B227" s="102"/>
      <c r="C227" s="102"/>
      <c r="D227" s="103"/>
      <c r="E227" s="102"/>
      <c r="F227" s="102"/>
      <c r="G227" s="104"/>
    </row>
    <row r="228" spans="1:7" ht="16" customHeight="1" x14ac:dyDescent="0.25">
      <c r="A228" s="102"/>
      <c r="B228" s="102"/>
      <c r="C228" s="102"/>
      <c r="D228" s="103"/>
      <c r="E228" s="102"/>
      <c r="F228" s="102"/>
      <c r="G228" s="104"/>
    </row>
    <row r="229" spans="1:7" ht="16" customHeight="1" x14ac:dyDescent="0.25">
      <c r="A229" s="102"/>
      <c r="B229" s="102"/>
      <c r="C229" s="102"/>
      <c r="D229" s="103"/>
      <c r="E229" s="102"/>
      <c r="F229" s="102"/>
      <c r="G229" s="104"/>
    </row>
    <row r="230" spans="1:7" ht="16" customHeight="1" x14ac:dyDescent="0.25">
      <c r="A230" s="102"/>
      <c r="B230" s="102"/>
      <c r="C230" s="102"/>
      <c r="D230" s="103"/>
      <c r="E230" s="102"/>
      <c r="F230" s="102"/>
      <c r="G230" s="104"/>
    </row>
    <row r="231" spans="1:7" ht="16" customHeight="1" x14ac:dyDescent="0.25">
      <c r="A231" s="102"/>
      <c r="B231" s="102"/>
      <c r="C231" s="102"/>
      <c r="D231" s="103"/>
      <c r="E231" s="102"/>
      <c r="F231" s="102"/>
      <c r="G231" s="104"/>
    </row>
    <row r="232" spans="1:7" ht="16" customHeight="1" x14ac:dyDescent="0.25">
      <c r="A232" s="102"/>
      <c r="B232" s="102"/>
      <c r="C232" s="102"/>
      <c r="D232" s="103"/>
      <c r="E232" s="102"/>
      <c r="F232" s="102"/>
      <c r="G232" s="104"/>
    </row>
    <row r="233" spans="1:7" ht="16" customHeight="1" x14ac:dyDescent="0.25">
      <c r="A233" s="102"/>
      <c r="B233" s="102"/>
      <c r="C233" s="102"/>
      <c r="D233" s="103"/>
      <c r="E233" s="102"/>
      <c r="F233" s="102"/>
      <c r="G233" s="104"/>
    </row>
    <row r="234" spans="1:7" ht="16" customHeight="1" x14ac:dyDescent="0.25">
      <c r="A234" s="102"/>
      <c r="B234" s="102"/>
      <c r="C234" s="102"/>
      <c r="D234" s="103"/>
      <c r="E234" s="102"/>
      <c r="F234" s="102"/>
      <c r="G234" s="104"/>
    </row>
    <row r="235" spans="1:7" ht="16" customHeight="1" x14ac:dyDescent="0.25">
      <c r="A235" s="102"/>
      <c r="B235" s="102"/>
      <c r="C235" s="102"/>
      <c r="D235" s="103"/>
      <c r="E235" s="102"/>
      <c r="F235" s="102"/>
      <c r="G235" s="104"/>
    </row>
    <row r="236" spans="1:7" ht="16" customHeight="1" x14ac:dyDescent="0.25">
      <c r="A236" s="102"/>
      <c r="B236" s="102"/>
      <c r="C236" s="102"/>
      <c r="D236" s="103"/>
      <c r="E236" s="102"/>
      <c r="F236" s="102"/>
      <c r="G236" s="104"/>
    </row>
    <row r="237" spans="1:7" ht="16" customHeight="1" x14ac:dyDescent="0.25">
      <c r="A237" s="102"/>
      <c r="B237" s="102"/>
      <c r="C237" s="102"/>
      <c r="D237" s="103"/>
      <c r="E237" s="102"/>
      <c r="F237" s="102"/>
      <c r="G237" s="104"/>
    </row>
    <row r="238" spans="1:7" ht="16" customHeight="1" x14ac:dyDescent="0.25">
      <c r="A238" s="102"/>
      <c r="B238" s="102"/>
      <c r="C238" s="102"/>
      <c r="D238" s="103"/>
      <c r="E238" s="102"/>
      <c r="F238" s="102"/>
      <c r="G238" s="104"/>
    </row>
    <row r="239" spans="1:7" ht="16" customHeight="1" x14ac:dyDescent="0.25">
      <c r="A239" s="102"/>
      <c r="B239" s="102"/>
      <c r="C239" s="102"/>
      <c r="D239" s="103"/>
      <c r="E239" s="102"/>
      <c r="F239" s="102"/>
      <c r="G239" s="104"/>
    </row>
    <row r="240" spans="1:7" ht="16" customHeight="1" x14ac:dyDescent="0.25">
      <c r="A240" s="102"/>
      <c r="B240" s="102"/>
      <c r="C240" s="102"/>
      <c r="D240" s="103"/>
      <c r="E240" s="102"/>
      <c r="F240" s="102"/>
      <c r="G240" s="104"/>
    </row>
    <row r="241" spans="1:7" ht="16" customHeight="1" x14ac:dyDescent="0.25">
      <c r="A241" s="102"/>
      <c r="B241" s="102"/>
      <c r="C241" s="102"/>
      <c r="D241" s="103"/>
      <c r="E241" s="102"/>
      <c r="F241" s="102"/>
      <c r="G241" s="104"/>
    </row>
    <row r="242" spans="1:7" ht="16" customHeight="1" x14ac:dyDescent="0.25">
      <c r="A242" s="102"/>
      <c r="B242" s="102"/>
      <c r="C242" s="102"/>
      <c r="D242" s="103"/>
      <c r="E242" s="102"/>
      <c r="F242" s="102"/>
      <c r="G242" s="104"/>
    </row>
    <row r="243" spans="1:7" ht="16" customHeight="1" x14ac:dyDescent="0.25">
      <c r="A243" s="102"/>
      <c r="B243" s="102"/>
      <c r="C243" s="102"/>
      <c r="D243" s="103"/>
      <c r="E243" s="102"/>
      <c r="F243" s="102"/>
      <c r="G243" s="104"/>
    </row>
    <row r="244" spans="1:7" ht="16" customHeight="1" x14ac:dyDescent="0.25">
      <c r="A244" s="102"/>
      <c r="B244" s="102"/>
      <c r="C244" s="102"/>
      <c r="D244" s="103"/>
      <c r="E244" s="102"/>
      <c r="F244" s="102"/>
      <c r="G244" s="104"/>
    </row>
    <row r="245" spans="1:7" ht="16" customHeight="1" x14ac:dyDescent="0.25">
      <c r="A245" s="102"/>
      <c r="B245" s="102"/>
      <c r="C245" s="102"/>
      <c r="D245" s="103"/>
      <c r="E245" s="102"/>
      <c r="F245" s="102"/>
      <c r="G245" s="104"/>
    </row>
    <row r="246" spans="1:7" ht="16" customHeight="1" x14ac:dyDescent="0.25">
      <c r="A246" s="102"/>
      <c r="B246" s="102"/>
      <c r="C246" s="102"/>
      <c r="D246" s="103"/>
      <c r="E246" s="102"/>
      <c r="F246" s="102"/>
      <c r="G246" s="104"/>
    </row>
    <row r="247" spans="1:7" ht="16" customHeight="1" x14ac:dyDescent="0.25">
      <c r="A247" s="102"/>
      <c r="B247" s="102"/>
      <c r="C247" s="102"/>
      <c r="D247" s="103"/>
      <c r="E247" s="102"/>
      <c r="F247" s="102"/>
      <c r="G247" s="104"/>
    </row>
    <row r="248" spans="1:7" ht="16" customHeight="1" x14ac:dyDescent="0.25">
      <c r="A248" s="102"/>
      <c r="B248" s="102"/>
      <c r="C248" s="102"/>
      <c r="D248" s="103"/>
      <c r="E248" s="102"/>
      <c r="F248" s="102"/>
      <c r="G248" s="104"/>
    </row>
    <row r="249" spans="1:7" ht="16" customHeight="1" x14ac:dyDescent="0.25">
      <c r="A249" s="102"/>
      <c r="B249" s="102"/>
      <c r="C249" s="102"/>
      <c r="D249" s="103"/>
      <c r="E249" s="102"/>
      <c r="F249" s="102"/>
      <c r="G249" s="104"/>
    </row>
    <row r="250" spans="1:7" ht="16" customHeight="1" x14ac:dyDescent="0.25">
      <c r="A250" s="102"/>
      <c r="B250" s="102"/>
      <c r="C250" s="102"/>
      <c r="D250" s="103"/>
      <c r="E250" s="102"/>
      <c r="F250" s="102"/>
      <c r="G250" s="104"/>
    </row>
    <row r="251" spans="1:7" ht="16" customHeight="1" x14ac:dyDescent="0.25">
      <c r="A251" s="102"/>
      <c r="B251" s="102"/>
      <c r="C251" s="102"/>
      <c r="D251" s="103"/>
      <c r="E251" s="102"/>
      <c r="F251" s="102"/>
      <c r="G251" s="104"/>
    </row>
    <row r="252" spans="1:7" ht="16" customHeight="1" x14ac:dyDescent="0.25">
      <c r="A252" s="102"/>
      <c r="B252" s="102"/>
      <c r="C252" s="102"/>
      <c r="D252" s="103"/>
      <c r="E252" s="102"/>
      <c r="F252" s="102"/>
      <c r="G252" s="104"/>
    </row>
    <row r="253" spans="1:7" ht="16" customHeight="1" x14ac:dyDescent="0.25">
      <c r="A253" s="102"/>
      <c r="B253" s="102"/>
      <c r="C253" s="102"/>
      <c r="D253" s="103"/>
      <c r="E253" s="102"/>
      <c r="F253" s="102"/>
      <c r="G253" s="104"/>
    </row>
    <row r="254" spans="1:7" ht="16" customHeight="1" x14ac:dyDescent="0.25">
      <c r="A254" s="102"/>
      <c r="B254" s="102"/>
      <c r="C254" s="102"/>
      <c r="D254" s="103"/>
      <c r="E254" s="102"/>
      <c r="F254" s="102"/>
      <c r="G254" s="104"/>
    </row>
    <row r="255" spans="1:7" ht="16" customHeight="1" x14ac:dyDescent="0.25">
      <c r="A255" s="102"/>
      <c r="B255" s="102"/>
      <c r="C255" s="102"/>
      <c r="D255" s="103"/>
      <c r="E255" s="102"/>
      <c r="F255" s="102"/>
      <c r="G255" s="104"/>
    </row>
    <row r="256" spans="1:7" ht="16" customHeight="1" x14ac:dyDescent="0.25">
      <c r="A256" s="102"/>
      <c r="B256" s="102"/>
      <c r="C256" s="102"/>
      <c r="D256" s="103"/>
      <c r="E256" s="102"/>
      <c r="F256" s="102"/>
      <c r="G256" s="104"/>
    </row>
    <row r="257" spans="1:7" ht="16" customHeight="1" x14ac:dyDescent="0.25">
      <c r="A257" s="102"/>
      <c r="B257" s="102"/>
      <c r="C257" s="102"/>
      <c r="D257" s="103"/>
      <c r="E257" s="102"/>
      <c r="F257" s="102"/>
      <c r="G257" s="104"/>
    </row>
    <row r="258" spans="1:7" ht="16" customHeight="1" x14ac:dyDescent="0.25">
      <c r="A258" s="102"/>
      <c r="B258" s="102"/>
      <c r="C258" s="102"/>
      <c r="D258" s="103"/>
      <c r="E258" s="102"/>
      <c r="F258" s="102"/>
      <c r="G258" s="104"/>
    </row>
    <row r="259" spans="1:7" ht="16" customHeight="1" x14ac:dyDescent="0.25">
      <c r="A259" s="102"/>
      <c r="B259" s="102"/>
      <c r="C259" s="102"/>
      <c r="D259" s="103"/>
      <c r="E259" s="102"/>
      <c r="F259" s="102"/>
      <c r="G259" s="104"/>
    </row>
    <row r="260" spans="1:7" ht="16" customHeight="1" x14ac:dyDescent="0.25">
      <c r="A260" s="102"/>
      <c r="B260" s="102"/>
      <c r="C260" s="102"/>
      <c r="D260" s="103"/>
      <c r="E260" s="102"/>
      <c r="F260" s="102"/>
      <c r="G260" s="104"/>
    </row>
    <row r="261" spans="1:7" ht="16" customHeight="1" x14ac:dyDescent="0.25">
      <c r="A261" s="102"/>
      <c r="B261" s="102"/>
      <c r="C261" s="102"/>
      <c r="D261" s="103"/>
      <c r="E261" s="102"/>
      <c r="F261" s="102"/>
      <c r="G261" s="104"/>
    </row>
    <row r="262" spans="1:7" ht="16" customHeight="1" x14ac:dyDescent="0.25">
      <c r="A262" s="102"/>
      <c r="B262" s="102"/>
      <c r="C262" s="102"/>
      <c r="D262" s="103"/>
      <c r="E262" s="102"/>
      <c r="F262" s="102"/>
      <c r="G262" s="104"/>
    </row>
    <row r="263" spans="1:7" ht="16" customHeight="1" x14ac:dyDescent="0.25">
      <c r="A263" s="102"/>
      <c r="B263" s="102"/>
      <c r="C263" s="102"/>
      <c r="D263" s="103"/>
      <c r="E263" s="102"/>
      <c r="F263" s="102"/>
      <c r="G263" s="104"/>
    </row>
    <row r="264" spans="1:7" ht="16" customHeight="1" x14ac:dyDescent="0.25">
      <c r="A264" s="102"/>
      <c r="B264" s="102"/>
      <c r="C264" s="102"/>
      <c r="D264" s="103"/>
      <c r="E264" s="102"/>
      <c r="F264" s="102"/>
      <c r="G264" s="104"/>
    </row>
    <row r="265" spans="1:7" ht="16" customHeight="1" x14ac:dyDescent="0.25">
      <c r="A265" s="102"/>
      <c r="B265" s="102"/>
      <c r="C265" s="102"/>
      <c r="D265" s="103"/>
      <c r="E265" s="102"/>
      <c r="F265" s="102"/>
      <c r="G265" s="104"/>
    </row>
    <row r="266" spans="1:7" ht="16" customHeight="1" x14ac:dyDescent="0.25">
      <c r="A266" s="102"/>
      <c r="B266" s="102"/>
      <c r="C266" s="102"/>
      <c r="D266" s="103"/>
      <c r="E266" s="102"/>
      <c r="F266" s="102"/>
      <c r="G266" s="104"/>
    </row>
    <row r="267" spans="1:7" ht="16" customHeight="1" x14ac:dyDescent="0.25">
      <c r="A267" s="102"/>
      <c r="B267" s="102"/>
      <c r="C267" s="102"/>
      <c r="D267" s="103"/>
      <c r="E267" s="102"/>
      <c r="F267" s="102"/>
      <c r="G267" s="104"/>
    </row>
    <row r="268" spans="1:7" ht="16" customHeight="1" x14ac:dyDescent="0.25">
      <c r="A268" s="102"/>
      <c r="B268" s="102"/>
      <c r="C268" s="102"/>
      <c r="D268" s="103"/>
      <c r="E268" s="102"/>
      <c r="F268" s="102"/>
      <c r="G268" s="104"/>
    </row>
    <row r="269" spans="1:7" ht="16" customHeight="1" x14ac:dyDescent="0.25">
      <c r="A269" s="102"/>
      <c r="B269" s="102"/>
      <c r="C269" s="102"/>
      <c r="D269" s="103"/>
      <c r="E269" s="102"/>
      <c r="F269" s="102"/>
      <c r="G269" s="104"/>
    </row>
    <row r="270" spans="1:7" ht="16" customHeight="1" x14ac:dyDescent="0.25">
      <c r="A270" s="102"/>
      <c r="B270" s="102"/>
      <c r="C270" s="102"/>
      <c r="D270" s="103"/>
      <c r="E270" s="102"/>
      <c r="F270" s="102"/>
      <c r="G270" s="104"/>
    </row>
    <row r="271" spans="1:7" ht="16" customHeight="1" x14ac:dyDescent="0.25">
      <c r="A271" s="102"/>
      <c r="B271" s="102"/>
      <c r="C271" s="102"/>
      <c r="D271" s="103"/>
      <c r="E271" s="102"/>
      <c r="F271" s="102"/>
      <c r="G271" s="104"/>
    </row>
    <row r="272" spans="1:7" ht="16" customHeight="1" x14ac:dyDescent="0.25">
      <c r="A272" s="102"/>
      <c r="B272" s="102"/>
      <c r="C272" s="102"/>
      <c r="D272" s="103"/>
      <c r="E272" s="102"/>
      <c r="F272" s="102"/>
      <c r="G272" s="104"/>
    </row>
    <row r="273" spans="1:7" ht="16" customHeight="1" x14ac:dyDescent="0.25">
      <c r="A273" s="102"/>
      <c r="B273" s="102"/>
      <c r="C273" s="102"/>
      <c r="D273" s="103"/>
      <c r="E273" s="102"/>
      <c r="F273" s="102"/>
      <c r="G273" s="104"/>
    </row>
    <row r="274" spans="1:7" ht="16" customHeight="1" x14ac:dyDescent="0.25">
      <c r="A274" s="102"/>
      <c r="B274" s="102"/>
      <c r="C274" s="102"/>
      <c r="D274" s="103"/>
      <c r="E274" s="102"/>
      <c r="F274" s="102"/>
      <c r="G274" s="104"/>
    </row>
    <row r="275" spans="1:7" ht="16" customHeight="1" x14ac:dyDescent="0.25">
      <c r="A275" s="102"/>
      <c r="B275" s="102"/>
      <c r="C275" s="102"/>
      <c r="D275" s="103"/>
      <c r="E275" s="102"/>
      <c r="F275" s="102"/>
      <c r="G275" s="104"/>
    </row>
    <row r="276" spans="1:7" ht="16" customHeight="1" x14ac:dyDescent="0.25">
      <c r="A276" s="102"/>
      <c r="B276" s="102"/>
      <c r="C276" s="102"/>
      <c r="D276" s="103"/>
      <c r="E276" s="102"/>
      <c r="F276" s="102"/>
      <c r="G276" s="104"/>
    </row>
    <row r="277" spans="1:7" ht="16" customHeight="1" x14ac:dyDescent="0.25">
      <c r="A277" s="102"/>
      <c r="B277" s="102"/>
      <c r="C277" s="102"/>
      <c r="D277" s="103"/>
      <c r="E277" s="102"/>
      <c r="F277" s="102"/>
      <c r="G277" s="104"/>
    </row>
    <row r="278" spans="1:7" ht="16" customHeight="1" x14ac:dyDescent="0.25">
      <c r="A278" s="102"/>
      <c r="B278" s="102"/>
      <c r="C278" s="102"/>
      <c r="D278" s="103"/>
      <c r="E278" s="102"/>
      <c r="F278" s="102"/>
      <c r="G278" s="104"/>
    </row>
    <row r="279" spans="1:7" ht="16" customHeight="1" x14ac:dyDescent="0.25">
      <c r="A279" s="102"/>
      <c r="B279" s="102"/>
      <c r="C279" s="102"/>
      <c r="D279" s="103"/>
      <c r="E279" s="102"/>
      <c r="F279" s="102"/>
      <c r="G279" s="104"/>
    </row>
    <row r="280" spans="1:7" ht="16" customHeight="1" x14ac:dyDescent="0.25">
      <c r="A280" s="102"/>
      <c r="B280" s="102"/>
      <c r="C280" s="102"/>
      <c r="D280" s="103"/>
      <c r="E280" s="102"/>
      <c r="F280" s="102"/>
      <c r="G280" s="104"/>
    </row>
    <row r="281" spans="1:7" ht="16" customHeight="1" x14ac:dyDescent="0.25">
      <c r="A281" s="102"/>
      <c r="B281" s="102"/>
      <c r="C281" s="102"/>
      <c r="D281" s="103"/>
      <c r="E281" s="102"/>
      <c r="F281" s="102"/>
      <c r="G281" s="104"/>
    </row>
    <row r="282" spans="1:7" ht="16" customHeight="1" x14ac:dyDescent="0.25">
      <c r="A282" s="102"/>
      <c r="B282" s="102"/>
      <c r="C282" s="102"/>
      <c r="D282" s="103"/>
      <c r="E282" s="102"/>
      <c r="F282" s="102"/>
      <c r="G282" s="104"/>
    </row>
    <row r="283" spans="1:7" ht="16" customHeight="1" x14ac:dyDescent="0.25">
      <c r="A283" s="102"/>
      <c r="B283" s="102"/>
      <c r="C283" s="102"/>
      <c r="D283" s="103"/>
      <c r="E283" s="102"/>
      <c r="F283" s="102"/>
      <c r="G283" s="104"/>
    </row>
    <row r="284" spans="1:7" ht="16" customHeight="1" x14ac:dyDescent="0.25">
      <c r="A284" s="102"/>
      <c r="B284" s="102"/>
      <c r="C284" s="102"/>
      <c r="D284" s="103"/>
      <c r="E284" s="102"/>
      <c r="F284" s="102"/>
      <c r="G284" s="104"/>
    </row>
    <row r="285" spans="1:7" ht="16" customHeight="1" x14ac:dyDescent="0.25">
      <c r="A285" s="102"/>
      <c r="B285" s="102"/>
      <c r="C285" s="102"/>
      <c r="D285" s="103"/>
      <c r="E285" s="102"/>
      <c r="F285" s="102"/>
      <c r="G285" s="104"/>
    </row>
    <row r="286" spans="1:7" ht="16" customHeight="1" x14ac:dyDescent="0.25">
      <c r="A286" s="102"/>
      <c r="B286" s="102"/>
      <c r="C286" s="102"/>
      <c r="D286" s="103"/>
      <c r="E286" s="102"/>
      <c r="F286" s="102"/>
      <c r="G286" s="104"/>
    </row>
    <row r="287" spans="1:7" ht="16" customHeight="1" x14ac:dyDescent="0.25">
      <c r="A287" s="102"/>
      <c r="B287" s="102"/>
      <c r="C287" s="102"/>
      <c r="D287" s="103"/>
      <c r="E287" s="102"/>
      <c r="F287" s="102"/>
      <c r="G287" s="104"/>
    </row>
    <row r="288" spans="1:7" ht="16" customHeight="1" x14ac:dyDescent="0.25">
      <c r="A288" s="102"/>
      <c r="B288" s="102"/>
      <c r="C288" s="102"/>
      <c r="D288" s="103"/>
      <c r="E288" s="102"/>
      <c r="F288" s="102"/>
      <c r="G288" s="104"/>
    </row>
    <row r="289" spans="1:7" ht="16" customHeight="1" x14ac:dyDescent="0.25">
      <c r="A289" s="102"/>
      <c r="B289" s="102"/>
      <c r="C289" s="102"/>
      <c r="D289" s="103"/>
      <c r="E289" s="102"/>
      <c r="F289" s="102"/>
      <c r="G289" s="104"/>
    </row>
    <row r="290" spans="1:7" ht="16" customHeight="1" x14ac:dyDescent="0.25">
      <c r="A290" s="102"/>
      <c r="B290" s="102"/>
      <c r="C290" s="102"/>
      <c r="D290" s="103"/>
      <c r="E290" s="102"/>
      <c r="F290" s="102"/>
      <c r="G290" s="104"/>
    </row>
    <row r="291" spans="1:7" ht="16" customHeight="1" x14ac:dyDescent="0.25">
      <c r="A291" s="102"/>
      <c r="B291" s="102"/>
      <c r="C291" s="102"/>
      <c r="D291" s="103"/>
      <c r="E291" s="102"/>
      <c r="F291" s="102"/>
      <c r="G291" s="104"/>
    </row>
    <row r="292" spans="1:7" ht="16" customHeight="1" x14ac:dyDescent="0.25">
      <c r="A292" s="102"/>
      <c r="B292" s="102"/>
      <c r="C292" s="102"/>
      <c r="D292" s="103"/>
      <c r="E292" s="102"/>
      <c r="F292" s="102"/>
      <c r="G292" s="104"/>
    </row>
    <row r="293" spans="1:7" ht="16" customHeight="1" x14ac:dyDescent="0.25">
      <c r="A293" s="102"/>
      <c r="B293" s="102"/>
      <c r="C293" s="102"/>
      <c r="D293" s="103"/>
      <c r="E293" s="102"/>
      <c r="F293" s="102"/>
      <c r="G293" s="104"/>
    </row>
    <row r="294" spans="1:7" ht="16" customHeight="1" x14ac:dyDescent="0.25">
      <c r="A294" s="102"/>
      <c r="B294" s="102"/>
      <c r="C294" s="102"/>
      <c r="D294" s="103"/>
      <c r="E294" s="102"/>
      <c r="F294" s="102"/>
      <c r="G294" s="104"/>
    </row>
    <row r="295" spans="1:7" ht="16" customHeight="1" x14ac:dyDescent="0.25">
      <c r="A295" s="102"/>
      <c r="B295" s="102"/>
      <c r="C295" s="102"/>
      <c r="D295" s="103"/>
      <c r="E295" s="102"/>
      <c r="F295" s="102"/>
      <c r="G295" s="104"/>
    </row>
    <row r="296" spans="1:7" ht="16" customHeight="1" x14ac:dyDescent="0.25">
      <c r="A296" s="102"/>
      <c r="B296" s="102"/>
      <c r="C296" s="102"/>
      <c r="D296" s="103"/>
      <c r="E296" s="102"/>
      <c r="F296" s="102"/>
      <c r="G296" s="104"/>
    </row>
    <row r="297" spans="1:7" ht="16" customHeight="1" x14ac:dyDescent="0.25">
      <c r="A297" s="102"/>
      <c r="B297" s="102"/>
      <c r="C297" s="102"/>
      <c r="D297" s="103"/>
      <c r="E297" s="102"/>
      <c r="F297" s="102"/>
      <c r="G297" s="104"/>
    </row>
    <row r="298" spans="1:7" ht="16" customHeight="1" x14ac:dyDescent="0.25">
      <c r="A298" s="102"/>
      <c r="B298" s="102"/>
      <c r="C298" s="102"/>
      <c r="D298" s="103"/>
      <c r="E298" s="102"/>
      <c r="F298" s="102"/>
      <c r="G298" s="104"/>
    </row>
    <row r="299" spans="1:7" ht="16" customHeight="1" x14ac:dyDescent="0.25">
      <c r="A299" s="102"/>
      <c r="B299" s="102"/>
      <c r="C299" s="102"/>
      <c r="D299" s="103"/>
      <c r="E299" s="102"/>
      <c r="F299" s="102"/>
      <c r="G299" s="104"/>
    </row>
    <row r="300" spans="1:7" ht="16" customHeight="1" x14ac:dyDescent="0.25">
      <c r="A300" s="102"/>
      <c r="B300" s="102"/>
      <c r="C300" s="102"/>
      <c r="D300" s="103"/>
      <c r="E300" s="102"/>
      <c r="F300" s="102"/>
      <c r="G300" s="104"/>
    </row>
    <row r="301" spans="1:7" ht="16" customHeight="1" x14ac:dyDescent="0.25">
      <c r="A301" s="102"/>
      <c r="B301" s="102"/>
      <c r="C301" s="102"/>
      <c r="D301" s="103"/>
      <c r="E301" s="102"/>
      <c r="F301" s="102"/>
      <c r="G301" s="104"/>
    </row>
    <row r="302" spans="1:7" ht="16" customHeight="1" x14ac:dyDescent="0.25">
      <c r="A302" s="102"/>
      <c r="B302" s="102"/>
      <c r="C302" s="102"/>
      <c r="D302" s="103"/>
      <c r="E302" s="102"/>
      <c r="F302" s="102"/>
      <c r="G302" s="104"/>
    </row>
    <row r="303" spans="1:7" ht="16" customHeight="1" x14ac:dyDescent="0.25">
      <c r="A303" s="102"/>
      <c r="B303" s="102"/>
      <c r="C303" s="102"/>
      <c r="D303" s="103"/>
      <c r="E303" s="102"/>
      <c r="F303" s="102"/>
      <c r="G303" s="104"/>
    </row>
    <row r="304" spans="1:7" ht="16" customHeight="1" x14ac:dyDescent="0.25">
      <c r="A304" s="102"/>
      <c r="B304" s="102"/>
      <c r="C304" s="102"/>
      <c r="D304" s="103"/>
      <c r="E304" s="102"/>
      <c r="F304" s="102"/>
      <c r="G304" s="104"/>
    </row>
    <row r="305" spans="1:7" ht="16" customHeight="1" x14ac:dyDescent="0.25">
      <c r="A305" s="102"/>
      <c r="B305" s="102"/>
      <c r="C305" s="102"/>
      <c r="D305" s="103"/>
      <c r="E305" s="102"/>
      <c r="F305" s="102"/>
      <c r="G305" s="104"/>
    </row>
    <row r="306" spans="1:7" ht="16" customHeight="1" x14ac:dyDescent="0.25">
      <c r="A306" s="102"/>
      <c r="B306" s="102"/>
      <c r="C306" s="102"/>
      <c r="D306" s="103"/>
      <c r="E306" s="102"/>
      <c r="F306" s="102"/>
      <c r="G306" s="104"/>
    </row>
    <row r="307" spans="1:7" ht="16" customHeight="1" x14ac:dyDescent="0.25">
      <c r="A307" s="102"/>
      <c r="B307" s="102"/>
      <c r="C307" s="102"/>
      <c r="D307" s="103"/>
      <c r="E307" s="102"/>
      <c r="F307" s="102"/>
      <c r="G307" s="104"/>
    </row>
    <row r="308" spans="1:7" ht="16" customHeight="1" x14ac:dyDescent="0.25">
      <c r="A308" s="102"/>
      <c r="B308" s="102"/>
      <c r="C308" s="102"/>
      <c r="D308" s="103"/>
      <c r="E308" s="102"/>
      <c r="F308" s="102"/>
      <c r="G308" s="104"/>
    </row>
    <row r="309" spans="1:7" ht="16" customHeight="1" x14ac:dyDescent="0.25">
      <c r="A309" s="102"/>
      <c r="B309" s="102"/>
      <c r="C309" s="102"/>
      <c r="D309" s="103"/>
      <c r="E309" s="102"/>
      <c r="F309" s="102"/>
      <c r="G309" s="104"/>
    </row>
    <row r="310" spans="1:7" ht="16" customHeight="1" x14ac:dyDescent="0.25">
      <c r="A310" s="102"/>
      <c r="B310" s="102"/>
      <c r="C310" s="102"/>
      <c r="D310" s="103"/>
      <c r="E310" s="102"/>
      <c r="F310" s="102"/>
      <c r="G310" s="104"/>
    </row>
    <row r="311" spans="1:7" ht="16" customHeight="1" x14ac:dyDescent="0.25">
      <c r="A311" s="102"/>
      <c r="B311" s="102"/>
      <c r="C311" s="102"/>
      <c r="D311" s="103"/>
      <c r="E311" s="102"/>
      <c r="F311" s="102"/>
      <c r="G311" s="104"/>
    </row>
    <row r="312" spans="1:7" ht="16" customHeight="1" x14ac:dyDescent="0.25">
      <c r="A312" s="102"/>
      <c r="B312" s="102"/>
      <c r="C312" s="102"/>
      <c r="D312" s="103"/>
      <c r="E312" s="102"/>
      <c r="F312" s="102"/>
      <c r="G312" s="104"/>
    </row>
    <row r="313" spans="1:7" ht="16" customHeight="1" x14ac:dyDescent="0.25">
      <c r="A313" s="102"/>
      <c r="B313" s="102"/>
      <c r="C313" s="102"/>
      <c r="D313" s="103"/>
      <c r="E313" s="102"/>
      <c r="F313" s="102"/>
      <c r="G313" s="104"/>
    </row>
    <row r="314" spans="1:7" ht="16" customHeight="1" x14ac:dyDescent="0.25">
      <c r="A314" s="102"/>
      <c r="B314" s="102"/>
      <c r="C314" s="102"/>
      <c r="D314" s="103"/>
      <c r="E314" s="102"/>
      <c r="F314" s="102"/>
      <c r="G314" s="104"/>
    </row>
    <row r="315" spans="1:7" ht="16" customHeight="1" x14ac:dyDescent="0.25">
      <c r="A315" s="102"/>
      <c r="B315" s="102"/>
      <c r="C315" s="102"/>
      <c r="D315" s="103"/>
      <c r="E315" s="102"/>
      <c r="F315" s="102"/>
      <c r="G315" s="104"/>
    </row>
    <row r="316" spans="1:7" ht="16" customHeight="1" x14ac:dyDescent="0.25">
      <c r="A316" s="102"/>
      <c r="B316" s="102"/>
      <c r="C316" s="102"/>
      <c r="D316" s="103"/>
      <c r="E316" s="102"/>
      <c r="F316" s="102"/>
      <c r="G316" s="104"/>
    </row>
    <row r="317" spans="1:7" ht="16" customHeight="1" x14ac:dyDescent="0.25">
      <c r="A317" s="102"/>
      <c r="B317" s="102"/>
      <c r="C317" s="102"/>
      <c r="D317" s="103"/>
      <c r="E317" s="102"/>
      <c r="F317" s="102"/>
      <c r="G317" s="104"/>
    </row>
    <row r="318" spans="1:7" ht="16" customHeight="1" x14ac:dyDescent="0.25">
      <c r="A318" s="102"/>
      <c r="B318" s="102"/>
      <c r="C318" s="102"/>
      <c r="D318" s="103"/>
      <c r="E318" s="102"/>
      <c r="F318" s="102"/>
      <c r="G318" s="104"/>
    </row>
    <row r="319" spans="1:7" ht="16" customHeight="1" x14ac:dyDescent="0.25">
      <c r="A319" s="102"/>
      <c r="B319" s="102"/>
      <c r="C319" s="102"/>
      <c r="D319" s="103"/>
      <c r="E319" s="102"/>
      <c r="F319" s="102"/>
      <c r="G319" s="104"/>
    </row>
    <row r="320" spans="1:7" ht="16" customHeight="1" x14ac:dyDescent="0.25">
      <c r="A320" s="102"/>
      <c r="B320" s="102"/>
      <c r="C320" s="102"/>
      <c r="D320" s="103"/>
      <c r="E320" s="102"/>
      <c r="F320" s="102"/>
      <c r="G320" s="104"/>
    </row>
    <row r="321" spans="1:7" ht="16" customHeight="1" x14ac:dyDescent="0.25">
      <c r="A321" s="102"/>
      <c r="B321" s="102"/>
      <c r="C321" s="102"/>
      <c r="D321" s="103"/>
      <c r="E321" s="102"/>
      <c r="F321" s="102"/>
      <c r="G321" s="104"/>
    </row>
    <row r="322" spans="1:7" ht="16" customHeight="1" x14ac:dyDescent="0.25">
      <c r="A322" s="102"/>
      <c r="B322" s="102"/>
      <c r="C322" s="102"/>
      <c r="D322" s="103"/>
      <c r="E322" s="102"/>
      <c r="F322" s="102"/>
      <c r="G322" s="104"/>
    </row>
    <row r="323" spans="1:7" ht="16" customHeight="1" x14ac:dyDescent="0.25">
      <c r="A323" s="102"/>
      <c r="B323" s="102"/>
      <c r="C323" s="102"/>
      <c r="D323" s="103"/>
      <c r="E323" s="102"/>
      <c r="F323" s="102"/>
      <c r="G323" s="104"/>
    </row>
    <row r="324" spans="1:7" ht="16" customHeight="1" x14ac:dyDescent="0.25">
      <c r="A324" s="102"/>
      <c r="B324" s="102"/>
      <c r="C324" s="102"/>
      <c r="D324" s="103"/>
      <c r="E324" s="102"/>
      <c r="F324" s="102"/>
      <c r="G324" s="104"/>
    </row>
    <row r="325" spans="1:7" ht="16" customHeight="1" x14ac:dyDescent="0.25">
      <c r="A325" s="102"/>
      <c r="B325" s="102"/>
      <c r="C325" s="102"/>
      <c r="D325" s="103"/>
      <c r="E325" s="102"/>
      <c r="F325" s="102"/>
      <c r="G325" s="104"/>
    </row>
    <row r="326" spans="1:7" ht="16" customHeight="1" x14ac:dyDescent="0.25">
      <c r="A326" s="102"/>
      <c r="B326" s="102"/>
      <c r="C326" s="102"/>
      <c r="D326" s="103"/>
      <c r="E326" s="102"/>
      <c r="F326" s="102"/>
      <c r="G326" s="104"/>
    </row>
    <row r="327" spans="1:7" ht="16" customHeight="1" x14ac:dyDescent="0.25">
      <c r="A327" s="102"/>
      <c r="B327" s="102"/>
      <c r="C327" s="102"/>
      <c r="D327" s="103"/>
      <c r="E327" s="102"/>
      <c r="F327" s="102"/>
      <c r="G327" s="104"/>
    </row>
    <row r="328" spans="1:7" ht="16" customHeight="1" x14ac:dyDescent="0.25">
      <c r="A328" s="102"/>
      <c r="B328" s="102"/>
      <c r="C328" s="102"/>
      <c r="D328" s="103"/>
      <c r="E328" s="102"/>
      <c r="F328" s="102"/>
      <c r="G328" s="104"/>
    </row>
    <row r="329" spans="1:7" ht="16" customHeight="1" x14ac:dyDescent="0.25">
      <c r="A329" s="102"/>
      <c r="B329" s="102"/>
      <c r="C329" s="102"/>
      <c r="D329" s="103"/>
      <c r="E329" s="102"/>
      <c r="F329" s="102"/>
      <c r="G329" s="104"/>
    </row>
    <row r="330" spans="1:7" ht="16" customHeight="1" x14ac:dyDescent="0.25">
      <c r="A330" s="102"/>
      <c r="B330" s="102"/>
      <c r="C330" s="102"/>
      <c r="D330" s="103"/>
      <c r="E330" s="102"/>
      <c r="F330" s="102"/>
      <c r="G330" s="104"/>
    </row>
    <row r="331" spans="1:7" ht="16" customHeight="1" x14ac:dyDescent="0.25">
      <c r="A331" s="102"/>
      <c r="B331" s="102"/>
      <c r="C331" s="102"/>
      <c r="D331" s="103"/>
      <c r="E331" s="102"/>
      <c r="F331" s="102"/>
      <c r="G331" s="104"/>
    </row>
    <row r="332" spans="1:7" ht="16" customHeight="1" x14ac:dyDescent="0.25">
      <c r="A332" s="102"/>
      <c r="B332" s="102"/>
      <c r="C332" s="102"/>
      <c r="D332" s="103"/>
      <c r="E332" s="102"/>
      <c r="F332" s="102"/>
      <c r="G332" s="104"/>
    </row>
    <row r="333" spans="1:7" ht="16" customHeight="1" x14ac:dyDescent="0.25">
      <c r="A333" s="102"/>
      <c r="B333" s="102"/>
      <c r="C333" s="102"/>
      <c r="D333" s="103"/>
      <c r="E333" s="102"/>
      <c r="F333" s="102"/>
      <c r="G333" s="104"/>
    </row>
    <row r="334" spans="1:7" ht="16" customHeight="1" x14ac:dyDescent="0.25">
      <c r="A334" s="102"/>
      <c r="B334" s="102"/>
      <c r="C334" s="102"/>
      <c r="D334" s="103"/>
      <c r="E334" s="102"/>
      <c r="F334" s="102"/>
      <c r="G334" s="104"/>
    </row>
    <row r="335" spans="1:7" ht="16" customHeight="1" x14ac:dyDescent="0.25">
      <c r="A335" s="102"/>
      <c r="B335" s="102"/>
      <c r="C335" s="102"/>
      <c r="D335" s="103"/>
      <c r="E335" s="102"/>
      <c r="F335" s="102"/>
      <c r="G335" s="104"/>
    </row>
    <row r="336" spans="1:7" ht="16" customHeight="1" x14ac:dyDescent="0.25">
      <c r="A336" s="102"/>
      <c r="B336" s="102"/>
      <c r="C336" s="102"/>
      <c r="D336" s="103"/>
      <c r="E336" s="102"/>
      <c r="F336" s="102"/>
      <c r="G336" s="104"/>
    </row>
    <row r="337" spans="1:7" ht="16" customHeight="1" x14ac:dyDescent="0.25">
      <c r="A337" s="102"/>
      <c r="B337" s="102"/>
      <c r="C337" s="102"/>
      <c r="D337" s="103"/>
      <c r="E337" s="102"/>
      <c r="F337" s="102"/>
      <c r="G337" s="104"/>
    </row>
    <row r="338" spans="1:7" ht="16" customHeight="1" x14ac:dyDescent="0.25">
      <c r="A338" s="102"/>
      <c r="B338" s="102"/>
      <c r="C338" s="102"/>
      <c r="D338" s="103"/>
      <c r="E338" s="102"/>
      <c r="F338" s="102"/>
      <c r="G338" s="104"/>
    </row>
    <row r="339" spans="1:7" ht="16" customHeight="1" x14ac:dyDescent="0.25">
      <c r="A339" s="102"/>
      <c r="B339" s="102"/>
      <c r="C339" s="102"/>
      <c r="D339" s="103"/>
      <c r="E339" s="102"/>
      <c r="F339" s="102"/>
      <c r="G339" s="104"/>
    </row>
    <row r="340" spans="1:7" ht="16" customHeight="1" x14ac:dyDescent="0.25">
      <c r="A340" s="102"/>
      <c r="B340" s="102"/>
      <c r="C340" s="102"/>
      <c r="D340" s="103"/>
      <c r="E340" s="102"/>
      <c r="F340" s="102"/>
      <c r="G340" s="104"/>
    </row>
    <row r="341" spans="1:7" ht="16" customHeight="1" x14ac:dyDescent="0.25">
      <c r="A341" s="102"/>
      <c r="B341" s="102"/>
      <c r="C341" s="102"/>
      <c r="D341" s="103"/>
      <c r="E341" s="102"/>
      <c r="F341" s="102"/>
      <c r="G341" s="104"/>
    </row>
    <row r="342" spans="1:7" ht="16" customHeight="1" x14ac:dyDescent="0.25">
      <c r="A342" s="102"/>
      <c r="B342" s="102"/>
      <c r="C342" s="102"/>
      <c r="D342" s="103"/>
      <c r="E342" s="102"/>
      <c r="F342" s="102"/>
      <c r="G342" s="104"/>
    </row>
    <row r="343" spans="1:7" ht="16" customHeight="1" x14ac:dyDescent="0.25">
      <c r="A343" s="102"/>
      <c r="B343" s="102"/>
      <c r="C343" s="102"/>
      <c r="D343" s="103"/>
      <c r="E343" s="102"/>
      <c r="F343" s="102"/>
      <c r="G343" s="104"/>
    </row>
    <row r="344" spans="1:7" ht="16" customHeight="1" x14ac:dyDescent="0.25">
      <c r="A344" s="102"/>
      <c r="B344" s="102"/>
      <c r="C344" s="102"/>
      <c r="D344" s="103"/>
      <c r="E344" s="102"/>
      <c r="F344" s="102"/>
      <c r="G344" s="104"/>
    </row>
    <row r="345" spans="1:7" ht="16" customHeight="1" x14ac:dyDescent="0.25">
      <c r="A345" s="102"/>
      <c r="B345" s="102"/>
      <c r="C345" s="102"/>
      <c r="D345" s="103"/>
      <c r="E345" s="102"/>
      <c r="F345" s="102"/>
      <c r="G345" s="104"/>
    </row>
    <row r="346" spans="1:7" ht="16" customHeight="1" x14ac:dyDescent="0.25">
      <c r="A346" s="102"/>
      <c r="B346" s="102"/>
      <c r="C346" s="102"/>
      <c r="D346" s="103"/>
      <c r="E346" s="102"/>
      <c r="F346" s="102"/>
      <c r="G346" s="104"/>
    </row>
    <row r="347" spans="1:7" ht="16" customHeight="1" x14ac:dyDescent="0.25">
      <c r="A347" s="102"/>
      <c r="B347" s="102"/>
      <c r="C347" s="102"/>
      <c r="D347" s="103"/>
      <c r="E347" s="102"/>
      <c r="F347" s="102"/>
      <c r="G347" s="104"/>
    </row>
    <row r="348" spans="1:7" ht="16" customHeight="1" x14ac:dyDescent="0.25">
      <c r="A348" s="102"/>
      <c r="B348" s="102"/>
      <c r="C348" s="102"/>
      <c r="D348" s="103"/>
      <c r="E348" s="102"/>
      <c r="F348" s="102"/>
      <c r="G348" s="104"/>
    </row>
    <row r="349" spans="1:7" ht="16" customHeight="1" x14ac:dyDescent="0.25">
      <c r="A349" s="102"/>
      <c r="B349" s="102"/>
      <c r="C349" s="102"/>
      <c r="D349" s="103"/>
      <c r="E349" s="102"/>
      <c r="F349" s="102"/>
      <c r="G349" s="104"/>
    </row>
    <row r="350" spans="1:7" ht="16" customHeight="1" x14ac:dyDescent="0.25">
      <c r="A350" s="102"/>
      <c r="B350" s="102"/>
      <c r="C350" s="102"/>
      <c r="D350" s="103"/>
      <c r="E350" s="102"/>
      <c r="F350" s="102"/>
      <c r="G350" s="104"/>
    </row>
    <row r="351" spans="1:7" ht="16" customHeight="1" x14ac:dyDescent="0.25">
      <c r="A351" s="102"/>
      <c r="B351" s="102"/>
      <c r="C351" s="102"/>
      <c r="D351" s="103"/>
      <c r="E351" s="102"/>
      <c r="F351" s="102"/>
      <c r="G351" s="104"/>
    </row>
    <row r="352" spans="1:7" ht="16" customHeight="1" x14ac:dyDescent="0.25">
      <c r="A352" s="102"/>
      <c r="B352" s="102"/>
      <c r="C352" s="102"/>
      <c r="D352" s="103"/>
      <c r="E352" s="102"/>
      <c r="F352" s="102"/>
      <c r="G352" s="104"/>
    </row>
    <row r="353" spans="1:7" ht="16" customHeight="1" x14ac:dyDescent="0.25">
      <c r="A353" s="102"/>
      <c r="B353" s="102"/>
      <c r="C353" s="102"/>
      <c r="D353" s="103"/>
      <c r="E353" s="102"/>
      <c r="F353" s="102"/>
      <c r="G353" s="104"/>
    </row>
    <row r="354" spans="1:7" ht="16" customHeight="1" x14ac:dyDescent="0.25">
      <c r="A354" s="102"/>
      <c r="B354" s="102"/>
      <c r="C354" s="102"/>
      <c r="D354" s="103"/>
      <c r="E354" s="102"/>
      <c r="F354" s="102"/>
      <c r="G354" s="104"/>
    </row>
    <row r="355" spans="1:7" ht="16" customHeight="1" x14ac:dyDescent="0.25">
      <c r="A355" s="102"/>
      <c r="B355" s="102"/>
      <c r="C355" s="102"/>
      <c r="D355" s="103"/>
      <c r="E355" s="102"/>
      <c r="F355" s="102"/>
      <c r="G355" s="104"/>
    </row>
    <row r="356" spans="1:7" ht="16" customHeight="1" x14ac:dyDescent="0.25">
      <c r="A356" s="102"/>
      <c r="B356" s="102"/>
      <c r="C356" s="102"/>
      <c r="D356" s="103"/>
      <c r="E356" s="102"/>
      <c r="F356" s="102"/>
      <c r="G356" s="104"/>
    </row>
    <row r="357" spans="1:7" ht="16" customHeight="1" x14ac:dyDescent="0.25">
      <c r="A357" s="102"/>
      <c r="B357" s="102"/>
      <c r="C357" s="102"/>
      <c r="D357" s="103"/>
      <c r="E357" s="102"/>
      <c r="F357" s="102"/>
      <c r="G357" s="104"/>
    </row>
    <row r="358" spans="1:7" ht="16" customHeight="1" x14ac:dyDescent="0.25">
      <c r="A358" s="102"/>
      <c r="B358" s="102"/>
      <c r="C358" s="102"/>
      <c r="D358" s="103"/>
      <c r="E358" s="102"/>
      <c r="F358" s="102"/>
      <c r="G358" s="104"/>
    </row>
    <row r="359" spans="1:7" ht="16" customHeight="1" x14ac:dyDescent="0.25">
      <c r="A359" s="102"/>
      <c r="B359" s="102"/>
      <c r="C359" s="102"/>
      <c r="D359" s="103"/>
      <c r="E359" s="102"/>
      <c r="F359" s="102"/>
      <c r="G359" s="104"/>
    </row>
    <row r="360" spans="1:7" ht="16" customHeight="1" x14ac:dyDescent="0.25">
      <c r="A360" s="102"/>
      <c r="B360" s="102"/>
      <c r="C360" s="102"/>
      <c r="D360" s="103"/>
      <c r="E360" s="102"/>
      <c r="F360" s="102"/>
      <c r="G360" s="104"/>
    </row>
    <row r="361" spans="1:7" ht="16" customHeight="1" x14ac:dyDescent="0.25">
      <c r="A361" s="102"/>
      <c r="B361" s="102"/>
      <c r="C361" s="102"/>
      <c r="D361" s="103"/>
      <c r="E361" s="102"/>
      <c r="F361" s="102"/>
      <c r="G361" s="104"/>
    </row>
    <row r="362" spans="1:7" ht="16" customHeight="1" x14ac:dyDescent="0.25">
      <c r="A362" s="102"/>
      <c r="B362" s="102"/>
      <c r="C362" s="102"/>
      <c r="D362" s="103"/>
      <c r="E362" s="102"/>
      <c r="F362" s="102"/>
      <c r="G362" s="104"/>
    </row>
    <row r="363" spans="1:7" ht="16" customHeight="1" x14ac:dyDescent="0.25">
      <c r="A363" s="102"/>
      <c r="B363" s="102"/>
      <c r="C363" s="102"/>
      <c r="D363" s="103"/>
      <c r="E363" s="102"/>
      <c r="F363" s="102"/>
      <c r="G363" s="104"/>
    </row>
    <row r="364" spans="1:7" ht="16" customHeight="1" x14ac:dyDescent="0.25">
      <c r="A364" s="102"/>
      <c r="B364" s="102"/>
      <c r="C364" s="102"/>
      <c r="D364" s="103"/>
      <c r="E364" s="102"/>
      <c r="F364" s="102"/>
      <c r="G364" s="104"/>
    </row>
    <row r="365" spans="1:7" ht="16" customHeight="1" x14ac:dyDescent="0.25">
      <c r="A365" s="102"/>
      <c r="B365" s="102"/>
      <c r="C365" s="102"/>
      <c r="D365" s="103"/>
      <c r="E365" s="102"/>
      <c r="F365" s="102"/>
      <c r="G365" s="104"/>
    </row>
    <row r="366" spans="1:7" ht="16" customHeight="1" x14ac:dyDescent="0.25">
      <c r="A366" s="102"/>
      <c r="B366" s="102"/>
      <c r="C366" s="102"/>
      <c r="D366" s="103"/>
      <c r="E366" s="102"/>
      <c r="F366" s="102"/>
      <c r="G366" s="104"/>
    </row>
    <row r="367" spans="1:7" ht="16" customHeight="1" x14ac:dyDescent="0.25">
      <c r="A367" s="102"/>
      <c r="B367" s="102"/>
      <c r="C367" s="102"/>
      <c r="D367" s="103"/>
      <c r="E367" s="102"/>
      <c r="F367" s="102"/>
      <c r="G367" s="104"/>
    </row>
    <row r="368" spans="1:7" ht="16" customHeight="1" x14ac:dyDescent="0.25">
      <c r="A368" s="102"/>
      <c r="B368" s="102"/>
      <c r="C368" s="102"/>
      <c r="D368" s="103"/>
      <c r="E368" s="102"/>
      <c r="F368" s="102"/>
      <c r="G368" s="104"/>
    </row>
    <row r="369" spans="1:7" ht="16" customHeight="1" x14ac:dyDescent="0.25">
      <c r="A369" s="102"/>
      <c r="B369" s="102"/>
      <c r="C369" s="102"/>
      <c r="D369" s="103"/>
      <c r="E369" s="102"/>
      <c r="F369" s="102"/>
      <c r="G369" s="104"/>
    </row>
    <row r="370" spans="1:7" ht="16" customHeight="1" x14ac:dyDescent="0.25">
      <c r="A370" s="102"/>
      <c r="B370" s="102"/>
      <c r="C370" s="102"/>
      <c r="D370" s="103"/>
      <c r="E370" s="102"/>
      <c r="F370" s="102"/>
      <c r="G370" s="104"/>
    </row>
    <row r="371" spans="1:7" ht="16" customHeight="1" x14ac:dyDescent="0.25">
      <c r="A371" s="102"/>
      <c r="B371" s="102"/>
      <c r="C371" s="102"/>
      <c r="D371" s="103"/>
      <c r="E371" s="102"/>
      <c r="F371" s="102"/>
      <c r="G371" s="104"/>
    </row>
    <row r="372" spans="1:7" ht="16" customHeight="1" x14ac:dyDescent="0.25">
      <c r="A372" s="102"/>
      <c r="B372" s="102"/>
      <c r="C372" s="102"/>
      <c r="D372" s="103"/>
      <c r="E372" s="102"/>
      <c r="F372" s="102"/>
      <c r="G372" s="104"/>
    </row>
    <row r="373" spans="1:7" ht="16" customHeight="1" x14ac:dyDescent="0.25">
      <c r="A373" s="102"/>
      <c r="B373" s="102"/>
      <c r="C373" s="102"/>
      <c r="D373" s="103"/>
      <c r="E373" s="102"/>
      <c r="F373" s="102"/>
      <c r="G373" s="104"/>
    </row>
    <row r="374" spans="1:7" ht="16" customHeight="1" x14ac:dyDescent="0.25">
      <c r="A374" s="102"/>
      <c r="B374" s="102"/>
      <c r="C374" s="102"/>
      <c r="D374" s="103"/>
      <c r="E374" s="102"/>
      <c r="F374" s="102"/>
      <c r="G374" s="104"/>
    </row>
    <row r="375" spans="1:7" ht="16" customHeight="1" x14ac:dyDescent="0.25">
      <c r="A375" s="102"/>
      <c r="B375" s="102"/>
      <c r="C375" s="102"/>
      <c r="D375" s="103"/>
      <c r="E375" s="102"/>
      <c r="F375" s="102"/>
      <c r="G375" s="104"/>
    </row>
    <row r="376" spans="1:7" ht="16" customHeight="1" x14ac:dyDescent="0.25">
      <c r="A376" s="102"/>
      <c r="B376" s="102"/>
      <c r="C376" s="102"/>
      <c r="D376" s="103"/>
      <c r="E376" s="102"/>
      <c r="F376" s="102"/>
      <c r="G376" s="104"/>
    </row>
    <row r="377" spans="1:7" ht="16" customHeight="1" x14ac:dyDescent="0.25">
      <c r="A377" s="102"/>
      <c r="B377" s="102"/>
      <c r="C377" s="102"/>
      <c r="D377" s="103"/>
      <c r="E377" s="102"/>
      <c r="F377" s="102"/>
      <c r="G377" s="104"/>
    </row>
    <row r="378" spans="1:7" ht="16" customHeight="1" x14ac:dyDescent="0.25">
      <c r="A378" s="102"/>
      <c r="B378" s="102"/>
      <c r="C378" s="102"/>
      <c r="D378" s="103"/>
      <c r="E378" s="102"/>
      <c r="F378" s="102"/>
      <c r="G378" s="104"/>
    </row>
    <row r="379" spans="1:7" ht="16" customHeight="1" x14ac:dyDescent="0.25">
      <c r="A379" s="102"/>
      <c r="B379" s="102"/>
      <c r="C379" s="102"/>
      <c r="D379" s="103"/>
      <c r="E379" s="102"/>
      <c r="F379" s="102"/>
      <c r="G379" s="104"/>
    </row>
    <row r="380" spans="1:7" ht="16" customHeight="1" x14ac:dyDescent="0.25">
      <c r="A380" s="102"/>
      <c r="B380" s="102"/>
      <c r="C380" s="102"/>
      <c r="D380" s="103"/>
      <c r="E380" s="102"/>
      <c r="F380" s="102"/>
      <c r="G380" s="104"/>
    </row>
    <row r="381" spans="1:7" ht="16" customHeight="1" x14ac:dyDescent="0.25">
      <c r="A381" s="102"/>
      <c r="B381" s="102"/>
      <c r="C381" s="102"/>
      <c r="D381" s="103"/>
      <c r="E381" s="102"/>
      <c r="F381" s="102"/>
      <c r="G381" s="104"/>
    </row>
    <row r="382" spans="1:7" ht="16" customHeight="1" x14ac:dyDescent="0.25">
      <c r="A382" s="102"/>
      <c r="B382" s="102"/>
      <c r="C382" s="102"/>
      <c r="D382" s="103"/>
      <c r="E382" s="102"/>
      <c r="F382" s="102"/>
      <c r="G382" s="104"/>
    </row>
    <row r="383" spans="1:7" ht="16" customHeight="1" x14ac:dyDescent="0.25">
      <c r="A383" s="102"/>
      <c r="B383" s="102"/>
      <c r="C383" s="102"/>
      <c r="D383" s="103"/>
      <c r="E383" s="102"/>
      <c r="F383" s="102"/>
      <c r="G383" s="104"/>
    </row>
    <row r="384" spans="1:7" ht="16" customHeight="1" x14ac:dyDescent="0.25">
      <c r="A384" s="102"/>
      <c r="B384" s="102"/>
      <c r="C384" s="102"/>
      <c r="D384" s="103"/>
      <c r="E384" s="102"/>
      <c r="F384" s="102"/>
      <c r="G384" s="104"/>
    </row>
    <row r="385" spans="1:7" ht="16" customHeight="1" x14ac:dyDescent="0.25">
      <c r="A385" s="102"/>
      <c r="B385" s="102"/>
      <c r="C385" s="102"/>
      <c r="D385" s="103"/>
      <c r="E385" s="102"/>
      <c r="F385" s="102"/>
      <c r="G385" s="104"/>
    </row>
    <row r="386" spans="1:7" ht="16" customHeight="1" x14ac:dyDescent="0.25">
      <c r="A386" s="102"/>
      <c r="B386" s="102"/>
      <c r="C386" s="102"/>
      <c r="D386" s="103"/>
      <c r="E386" s="102"/>
      <c r="F386" s="102"/>
      <c r="G386" s="104"/>
    </row>
    <row r="387" spans="1:7" ht="16" customHeight="1" x14ac:dyDescent="0.25">
      <c r="A387" s="102"/>
      <c r="B387" s="102"/>
      <c r="C387" s="102"/>
      <c r="D387" s="103"/>
      <c r="E387" s="102"/>
      <c r="F387" s="102"/>
      <c r="G387" s="104"/>
    </row>
    <row r="388" spans="1:7" ht="16" customHeight="1" x14ac:dyDescent="0.25">
      <c r="A388" s="102"/>
      <c r="B388" s="102"/>
      <c r="C388" s="102"/>
      <c r="D388" s="103"/>
      <c r="E388" s="102"/>
      <c r="F388" s="102"/>
      <c r="G388" s="104"/>
    </row>
    <row r="389" spans="1:7" ht="16" customHeight="1" x14ac:dyDescent="0.25">
      <c r="A389" s="102"/>
      <c r="B389" s="102"/>
      <c r="C389" s="102"/>
      <c r="D389" s="103"/>
      <c r="E389" s="102"/>
      <c r="F389" s="102"/>
      <c r="G389" s="104"/>
    </row>
    <row r="390" spans="1:7" ht="16" customHeight="1" x14ac:dyDescent="0.25">
      <c r="A390" s="102"/>
      <c r="B390" s="102"/>
      <c r="C390" s="102"/>
      <c r="D390" s="103"/>
      <c r="E390" s="102"/>
      <c r="F390" s="102"/>
      <c r="G390" s="104"/>
    </row>
    <row r="391" spans="1:7" ht="16" customHeight="1" x14ac:dyDescent="0.25">
      <c r="A391" s="102"/>
      <c r="B391" s="102"/>
      <c r="C391" s="102"/>
      <c r="D391" s="103"/>
      <c r="E391" s="102"/>
      <c r="F391" s="102"/>
      <c r="G391" s="104"/>
    </row>
    <row r="392" spans="1:7" ht="16" customHeight="1" x14ac:dyDescent="0.25">
      <c r="A392" s="102"/>
      <c r="B392" s="102"/>
      <c r="C392" s="102"/>
      <c r="D392" s="103"/>
      <c r="E392" s="102"/>
      <c r="F392" s="102"/>
      <c r="G392" s="104"/>
    </row>
    <row r="393" spans="1:7" ht="16" customHeight="1" x14ac:dyDescent="0.25">
      <c r="A393" s="102"/>
      <c r="B393" s="102"/>
      <c r="C393" s="102"/>
      <c r="D393" s="103"/>
      <c r="E393" s="102"/>
      <c r="F393" s="102"/>
      <c r="G393" s="104"/>
    </row>
    <row r="394" spans="1:7" ht="16" customHeight="1" x14ac:dyDescent="0.25">
      <c r="A394" s="102"/>
      <c r="B394" s="102"/>
      <c r="C394" s="102"/>
      <c r="D394" s="103"/>
      <c r="E394" s="102"/>
      <c r="F394" s="102"/>
      <c r="G394" s="104"/>
    </row>
    <row r="395" spans="1:7" ht="16" customHeight="1" x14ac:dyDescent="0.25">
      <c r="A395" s="102"/>
      <c r="B395" s="102"/>
      <c r="C395" s="102"/>
      <c r="D395" s="103"/>
      <c r="E395" s="102"/>
      <c r="F395" s="102"/>
      <c r="G395" s="104"/>
    </row>
    <row r="396" spans="1:7" ht="16" customHeight="1" x14ac:dyDescent="0.25">
      <c r="A396" s="102"/>
      <c r="B396" s="102"/>
      <c r="C396" s="102"/>
      <c r="D396" s="103"/>
      <c r="E396" s="102"/>
      <c r="F396" s="102"/>
      <c r="G396" s="104"/>
    </row>
    <row r="397" spans="1:7" ht="16" customHeight="1" x14ac:dyDescent="0.25">
      <c r="A397" s="102"/>
      <c r="B397" s="102"/>
      <c r="C397" s="102"/>
      <c r="D397" s="103"/>
      <c r="E397" s="102"/>
      <c r="F397" s="102"/>
      <c r="G397" s="104"/>
    </row>
    <row r="398" spans="1:7" ht="16" customHeight="1" x14ac:dyDescent="0.25">
      <c r="A398" s="102"/>
      <c r="B398" s="102"/>
      <c r="C398" s="102"/>
      <c r="D398" s="103"/>
      <c r="E398" s="102"/>
      <c r="F398" s="102"/>
      <c r="G398" s="104"/>
    </row>
    <row r="399" spans="1:7" ht="16" customHeight="1" x14ac:dyDescent="0.25">
      <c r="A399" s="102"/>
      <c r="B399" s="102"/>
      <c r="C399" s="102"/>
      <c r="D399" s="103"/>
      <c r="E399" s="102"/>
      <c r="F399" s="102"/>
      <c r="G399" s="104"/>
    </row>
    <row r="400" spans="1:7" ht="16" customHeight="1" x14ac:dyDescent="0.25">
      <c r="A400" s="102"/>
      <c r="B400" s="102"/>
      <c r="C400" s="102"/>
      <c r="D400" s="103"/>
      <c r="E400" s="102"/>
      <c r="F400" s="102"/>
      <c r="G400" s="104"/>
    </row>
    <row r="401" spans="1:7" ht="16" customHeight="1" x14ac:dyDescent="0.25">
      <c r="A401" s="102"/>
      <c r="B401" s="102"/>
      <c r="C401" s="102"/>
      <c r="D401" s="103"/>
      <c r="E401" s="102"/>
      <c r="F401" s="102"/>
      <c r="G401" s="104"/>
    </row>
    <row r="402" spans="1:7" ht="16" customHeight="1" x14ac:dyDescent="0.25">
      <c r="A402" s="102"/>
      <c r="B402" s="102"/>
      <c r="C402" s="102"/>
      <c r="D402" s="103"/>
      <c r="E402" s="102"/>
      <c r="F402" s="102"/>
      <c r="G402" s="104"/>
    </row>
    <row r="403" spans="1:7" ht="16" customHeight="1" x14ac:dyDescent="0.25">
      <c r="A403" s="102"/>
      <c r="B403" s="102"/>
      <c r="C403" s="102"/>
      <c r="D403" s="103"/>
      <c r="E403" s="102"/>
      <c r="F403" s="102"/>
      <c r="G403" s="104"/>
    </row>
    <row r="404" spans="1:7" ht="16" customHeight="1" x14ac:dyDescent="0.25">
      <c r="A404" s="102"/>
      <c r="B404" s="102"/>
      <c r="C404" s="102"/>
      <c r="D404" s="103"/>
      <c r="E404" s="102"/>
      <c r="F404" s="102"/>
      <c r="G404" s="104"/>
    </row>
    <row r="405" spans="1:7" ht="16" customHeight="1" x14ac:dyDescent="0.25">
      <c r="A405" s="102"/>
      <c r="B405" s="102"/>
      <c r="C405" s="102"/>
      <c r="D405" s="103"/>
      <c r="E405" s="102"/>
      <c r="F405" s="102"/>
      <c r="G405" s="104"/>
    </row>
    <row r="406" spans="1:7" ht="16" customHeight="1" x14ac:dyDescent="0.25">
      <c r="A406" s="102"/>
      <c r="B406" s="102"/>
      <c r="C406" s="102"/>
      <c r="D406" s="103"/>
      <c r="E406" s="102"/>
      <c r="F406" s="102"/>
      <c r="G406" s="104"/>
    </row>
    <row r="407" spans="1:7" ht="16" customHeight="1" x14ac:dyDescent="0.25">
      <c r="A407" s="102"/>
      <c r="B407" s="102"/>
      <c r="C407" s="102"/>
      <c r="D407" s="103"/>
      <c r="E407" s="102"/>
      <c r="F407" s="102"/>
      <c r="G407" s="104"/>
    </row>
    <row r="408" spans="1:7" ht="16" customHeight="1" x14ac:dyDescent="0.25">
      <c r="A408" s="102"/>
      <c r="B408" s="102"/>
      <c r="C408" s="102"/>
      <c r="D408" s="103"/>
      <c r="E408" s="102"/>
      <c r="F408" s="102"/>
      <c r="G408" s="104"/>
    </row>
    <row r="409" spans="1:7" ht="16" customHeight="1" x14ac:dyDescent="0.25">
      <c r="A409" s="102"/>
      <c r="B409" s="102"/>
      <c r="C409" s="102"/>
      <c r="D409" s="103"/>
      <c r="E409" s="102"/>
      <c r="F409" s="102"/>
      <c r="G409" s="104"/>
    </row>
    <row r="410" spans="1:7" ht="16" customHeight="1" x14ac:dyDescent="0.25">
      <c r="A410" s="102"/>
      <c r="B410" s="102"/>
      <c r="C410" s="102"/>
      <c r="D410" s="103"/>
      <c r="E410" s="102"/>
      <c r="F410" s="102"/>
      <c r="G410" s="104"/>
    </row>
    <row r="411" spans="1:7" ht="16" customHeight="1" x14ac:dyDescent="0.25">
      <c r="A411" s="102"/>
      <c r="B411" s="102"/>
      <c r="C411" s="102"/>
      <c r="D411" s="103"/>
      <c r="E411" s="102"/>
      <c r="F411" s="102"/>
      <c r="G411" s="104"/>
    </row>
    <row r="412" spans="1:7" ht="16" customHeight="1" x14ac:dyDescent="0.25">
      <c r="A412" s="102"/>
      <c r="B412" s="102"/>
      <c r="C412" s="102"/>
      <c r="D412" s="103"/>
      <c r="E412" s="102"/>
      <c r="F412" s="102"/>
      <c r="G412" s="104"/>
    </row>
    <row r="413" spans="1:7" ht="16" customHeight="1" x14ac:dyDescent="0.25">
      <c r="A413" s="102"/>
      <c r="B413" s="102"/>
      <c r="C413" s="102"/>
      <c r="D413" s="103"/>
      <c r="E413" s="102"/>
      <c r="F413" s="102"/>
      <c r="G413" s="104"/>
    </row>
    <row r="414" spans="1:7" ht="16" customHeight="1" x14ac:dyDescent="0.25">
      <c r="A414" s="102"/>
      <c r="B414" s="102"/>
      <c r="C414" s="102"/>
      <c r="D414" s="103"/>
      <c r="E414" s="102"/>
      <c r="F414" s="102"/>
      <c r="G414" s="104"/>
    </row>
    <row r="415" spans="1:7" ht="16" customHeight="1" x14ac:dyDescent="0.25">
      <c r="A415" s="102"/>
      <c r="B415" s="102"/>
      <c r="C415" s="102"/>
      <c r="D415" s="103"/>
      <c r="E415" s="102"/>
      <c r="F415" s="102"/>
      <c r="G415" s="104"/>
    </row>
    <row r="416" spans="1:7" ht="16" customHeight="1" x14ac:dyDescent="0.25">
      <c r="A416" s="102"/>
      <c r="B416" s="102"/>
      <c r="C416" s="102"/>
      <c r="D416" s="103"/>
      <c r="E416" s="102"/>
      <c r="F416" s="102"/>
      <c r="G416" s="104"/>
    </row>
    <row r="417" spans="1:7" ht="16" customHeight="1" x14ac:dyDescent="0.25">
      <c r="A417" s="102"/>
      <c r="B417" s="102"/>
      <c r="C417" s="102"/>
      <c r="D417" s="103"/>
      <c r="E417" s="102"/>
      <c r="F417" s="102"/>
      <c r="G417" s="104"/>
    </row>
    <row r="418" spans="1:7" ht="16" customHeight="1" x14ac:dyDescent="0.25">
      <c r="A418" s="102"/>
      <c r="B418" s="102"/>
      <c r="C418" s="102"/>
      <c r="D418" s="103"/>
      <c r="E418" s="102"/>
      <c r="F418" s="102"/>
      <c r="G418" s="104"/>
    </row>
    <row r="419" spans="1:7" ht="16" customHeight="1" x14ac:dyDescent="0.25">
      <c r="A419" s="102"/>
      <c r="B419" s="102"/>
      <c r="C419" s="102"/>
      <c r="D419" s="103"/>
      <c r="E419" s="102"/>
      <c r="F419" s="102"/>
      <c r="G419" s="104"/>
    </row>
    <row r="420" spans="1:7" ht="16" customHeight="1" x14ac:dyDescent="0.25">
      <c r="A420" s="102"/>
      <c r="B420" s="102"/>
      <c r="C420" s="102"/>
      <c r="D420" s="103"/>
      <c r="E420" s="102"/>
      <c r="F420" s="102"/>
      <c r="G420" s="104"/>
    </row>
    <row r="421" spans="1:7" ht="16" customHeight="1" x14ac:dyDescent="0.25">
      <c r="A421" s="102"/>
      <c r="B421" s="102"/>
      <c r="C421" s="102"/>
      <c r="D421" s="103"/>
      <c r="E421" s="102"/>
      <c r="F421" s="102"/>
      <c r="G421" s="104"/>
    </row>
    <row r="422" spans="1:7" ht="16" customHeight="1" x14ac:dyDescent="0.25">
      <c r="A422" s="102"/>
      <c r="B422" s="102"/>
      <c r="C422" s="102"/>
      <c r="D422" s="103"/>
      <c r="E422" s="102"/>
      <c r="F422" s="102"/>
      <c r="G422" s="104"/>
    </row>
    <row r="423" spans="1:7" ht="16" customHeight="1" x14ac:dyDescent="0.25">
      <c r="A423" s="102"/>
      <c r="B423" s="102"/>
      <c r="C423" s="102"/>
      <c r="D423" s="103"/>
      <c r="E423" s="102"/>
      <c r="F423" s="102"/>
      <c r="G423" s="104"/>
    </row>
    <row r="424" spans="1:7" ht="16" customHeight="1" x14ac:dyDescent="0.25">
      <c r="A424" s="102"/>
      <c r="B424" s="102"/>
      <c r="C424" s="102"/>
      <c r="D424" s="103"/>
      <c r="E424" s="102"/>
      <c r="F424" s="102"/>
      <c r="G424" s="104"/>
    </row>
    <row r="425" spans="1:7" ht="16" customHeight="1" x14ac:dyDescent="0.25">
      <c r="A425" s="102"/>
      <c r="B425" s="102"/>
      <c r="C425" s="102"/>
      <c r="D425" s="103"/>
      <c r="E425" s="102"/>
      <c r="F425" s="102"/>
      <c r="G425" s="104"/>
    </row>
    <row r="426" spans="1:7" ht="16" customHeight="1" x14ac:dyDescent="0.25">
      <c r="A426" s="102"/>
      <c r="B426" s="102"/>
      <c r="C426" s="102"/>
      <c r="D426" s="103"/>
      <c r="E426" s="102"/>
      <c r="F426" s="102"/>
      <c r="G426" s="104"/>
    </row>
    <row r="427" spans="1:7" ht="16" customHeight="1" x14ac:dyDescent="0.25">
      <c r="A427" s="102"/>
      <c r="B427" s="102"/>
      <c r="C427" s="102"/>
      <c r="D427" s="103"/>
      <c r="E427" s="102"/>
      <c r="F427" s="102"/>
      <c r="G427" s="104"/>
    </row>
    <row r="428" spans="1:7" ht="16" customHeight="1" x14ac:dyDescent="0.25">
      <c r="A428" s="102"/>
      <c r="B428" s="102"/>
      <c r="C428" s="102"/>
      <c r="D428" s="103"/>
      <c r="E428" s="102"/>
      <c r="F428" s="102"/>
      <c r="G428" s="104"/>
    </row>
    <row r="429" spans="1:7" ht="16" customHeight="1" x14ac:dyDescent="0.25">
      <c r="A429" s="102"/>
      <c r="B429" s="102"/>
      <c r="C429" s="102"/>
      <c r="D429" s="103"/>
      <c r="E429" s="102"/>
      <c r="F429" s="102"/>
      <c r="G429" s="104"/>
    </row>
    <row r="430" spans="1:7" ht="16" customHeight="1" x14ac:dyDescent="0.25">
      <c r="A430" s="102"/>
      <c r="B430" s="102"/>
      <c r="C430" s="102"/>
      <c r="D430" s="103"/>
      <c r="E430" s="102"/>
      <c r="F430" s="102"/>
      <c r="G430" s="104"/>
    </row>
    <row r="431" spans="1:7" ht="16" customHeight="1" x14ac:dyDescent="0.25">
      <c r="A431" s="102"/>
      <c r="B431" s="102"/>
      <c r="C431" s="102"/>
      <c r="D431" s="103"/>
      <c r="E431" s="102"/>
      <c r="F431" s="102"/>
      <c r="G431" s="104"/>
    </row>
    <row r="432" spans="1:7" ht="16" customHeight="1" x14ac:dyDescent="0.25">
      <c r="A432" s="102"/>
      <c r="B432" s="102"/>
      <c r="C432" s="102"/>
      <c r="D432" s="103"/>
      <c r="E432" s="102"/>
      <c r="F432" s="102"/>
      <c r="G432" s="104"/>
    </row>
    <row r="433" spans="1:7" ht="16" customHeight="1" x14ac:dyDescent="0.25">
      <c r="A433" s="102"/>
      <c r="B433" s="102"/>
      <c r="C433" s="102"/>
      <c r="D433" s="103"/>
      <c r="E433" s="102"/>
      <c r="F433" s="102"/>
      <c r="G433" s="104"/>
    </row>
    <row r="434" spans="1:7" ht="16" customHeight="1" x14ac:dyDescent="0.25">
      <c r="A434" s="102"/>
      <c r="B434" s="102"/>
      <c r="C434" s="102"/>
      <c r="D434" s="103"/>
      <c r="E434" s="102"/>
      <c r="F434" s="102"/>
      <c r="G434" s="104"/>
    </row>
    <row r="435" spans="1:7" ht="16" customHeight="1" x14ac:dyDescent="0.25">
      <c r="A435" s="102"/>
      <c r="B435" s="102"/>
      <c r="C435" s="102"/>
      <c r="D435" s="103"/>
      <c r="E435" s="102"/>
      <c r="F435" s="102"/>
      <c r="G435" s="104"/>
    </row>
    <row r="436" spans="1:7" ht="16" customHeight="1" x14ac:dyDescent="0.25">
      <c r="A436" s="102"/>
      <c r="B436" s="102"/>
      <c r="C436" s="102"/>
      <c r="D436" s="103"/>
      <c r="E436" s="102"/>
      <c r="F436" s="102"/>
      <c r="G436" s="104"/>
    </row>
    <row r="437" spans="1:7" ht="16" customHeight="1" x14ac:dyDescent="0.25">
      <c r="A437" s="102"/>
      <c r="B437" s="102"/>
      <c r="C437" s="102"/>
      <c r="D437" s="103"/>
      <c r="E437" s="102"/>
      <c r="F437" s="102"/>
      <c r="G437" s="104"/>
    </row>
    <row r="438" spans="1:7" ht="16" customHeight="1" x14ac:dyDescent="0.25">
      <c r="A438" s="102"/>
      <c r="B438" s="102"/>
      <c r="C438" s="102"/>
      <c r="D438" s="103"/>
      <c r="E438" s="102"/>
      <c r="F438" s="102"/>
      <c r="G438" s="104"/>
    </row>
    <row r="439" spans="1:7" ht="16" customHeight="1" x14ac:dyDescent="0.25">
      <c r="A439" s="102"/>
      <c r="B439" s="102"/>
      <c r="C439" s="102"/>
      <c r="D439" s="103"/>
      <c r="E439" s="102"/>
      <c r="F439" s="102"/>
      <c r="G439" s="104"/>
    </row>
    <row r="440" spans="1:7" ht="16" customHeight="1" x14ac:dyDescent="0.25">
      <c r="A440" s="102"/>
      <c r="B440" s="102"/>
      <c r="C440" s="102"/>
      <c r="D440" s="103"/>
      <c r="E440" s="102"/>
      <c r="F440" s="102"/>
      <c r="G440" s="104"/>
    </row>
    <row r="441" spans="1:7" ht="16" customHeight="1" x14ac:dyDescent="0.25">
      <c r="A441" s="102"/>
      <c r="B441" s="102"/>
      <c r="C441" s="102"/>
      <c r="D441" s="103"/>
      <c r="E441" s="102"/>
      <c r="F441" s="102"/>
      <c r="G441" s="104"/>
    </row>
    <row r="442" spans="1:7" ht="16" customHeight="1" x14ac:dyDescent="0.25">
      <c r="A442" s="102"/>
      <c r="B442" s="102"/>
      <c r="C442" s="102"/>
      <c r="D442" s="103"/>
      <c r="E442" s="102"/>
      <c r="F442" s="102"/>
      <c r="G442" s="104"/>
    </row>
    <row r="443" spans="1:7" ht="16" customHeight="1" x14ac:dyDescent="0.25">
      <c r="A443" s="102"/>
      <c r="B443" s="102"/>
      <c r="C443" s="102"/>
      <c r="D443" s="103"/>
      <c r="E443" s="102"/>
      <c r="F443" s="102"/>
      <c r="G443" s="104"/>
    </row>
    <row r="444" spans="1:7" ht="16" customHeight="1" x14ac:dyDescent="0.25">
      <c r="A444" s="102"/>
      <c r="B444" s="102"/>
      <c r="C444" s="102"/>
      <c r="D444" s="103"/>
      <c r="E444" s="102"/>
      <c r="F444" s="102"/>
      <c r="G444" s="104"/>
    </row>
    <row r="445" spans="1:7" ht="16" customHeight="1" x14ac:dyDescent="0.25">
      <c r="A445" s="102"/>
      <c r="B445" s="102"/>
      <c r="C445" s="102"/>
      <c r="D445" s="103"/>
      <c r="E445" s="102"/>
      <c r="F445" s="102"/>
      <c r="G445" s="104"/>
    </row>
    <row r="446" spans="1:7" ht="16" customHeight="1" x14ac:dyDescent="0.25">
      <c r="A446" s="102"/>
      <c r="B446" s="102"/>
      <c r="C446" s="102"/>
      <c r="D446" s="103"/>
      <c r="E446" s="102"/>
      <c r="F446" s="102"/>
      <c r="G446" s="104"/>
    </row>
    <row r="447" spans="1:7" ht="16" customHeight="1" x14ac:dyDescent="0.25">
      <c r="A447" s="102"/>
      <c r="B447" s="102"/>
      <c r="C447" s="102"/>
      <c r="D447" s="103"/>
      <c r="E447" s="102"/>
      <c r="F447" s="102"/>
      <c r="G447" s="104"/>
    </row>
    <row r="448" spans="1:7" ht="16" customHeight="1" x14ac:dyDescent="0.25">
      <c r="A448" s="102"/>
      <c r="B448" s="102"/>
      <c r="C448" s="102"/>
      <c r="D448" s="103"/>
      <c r="E448" s="102"/>
      <c r="F448" s="102"/>
      <c r="G448" s="104"/>
    </row>
    <row r="449" spans="1:7" ht="16" customHeight="1" x14ac:dyDescent="0.25">
      <c r="A449" s="102"/>
      <c r="B449" s="102"/>
      <c r="C449" s="102"/>
      <c r="D449" s="103"/>
      <c r="E449" s="102"/>
      <c r="F449" s="102"/>
      <c r="G449" s="104"/>
    </row>
    <row r="450" spans="1:7" ht="16" customHeight="1" x14ac:dyDescent="0.25">
      <c r="A450" s="102"/>
      <c r="B450" s="102"/>
      <c r="C450" s="102"/>
      <c r="D450" s="103"/>
      <c r="E450" s="102"/>
      <c r="F450" s="102"/>
      <c r="G450" s="104"/>
    </row>
    <row r="451" spans="1:7" ht="16" customHeight="1" x14ac:dyDescent="0.25">
      <c r="A451" s="102"/>
      <c r="B451" s="102"/>
      <c r="C451" s="102"/>
      <c r="D451" s="103"/>
      <c r="E451" s="102"/>
      <c r="F451" s="102"/>
      <c r="G451" s="104"/>
    </row>
    <row r="452" spans="1:7" ht="16" customHeight="1" x14ac:dyDescent="0.25">
      <c r="A452" s="102"/>
      <c r="B452" s="102"/>
      <c r="C452" s="102"/>
      <c r="D452" s="103"/>
      <c r="E452" s="102"/>
      <c r="F452" s="102"/>
      <c r="G452" s="104"/>
    </row>
    <row r="453" spans="1:7" ht="16" customHeight="1" x14ac:dyDescent="0.25">
      <c r="A453" s="102"/>
      <c r="B453" s="102"/>
      <c r="C453" s="102"/>
      <c r="D453" s="103"/>
      <c r="E453" s="102"/>
      <c r="F453" s="102"/>
      <c r="G453" s="104"/>
    </row>
    <row r="454" spans="1:7" ht="16" customHeight="1" x14ac:dyDescent="0.25">
      <c r="A454" s="102"/>
      <c r="B454" s="102"/>
      <c r="C454" s="102"/>
      <c r="D454" s="103"/>
      <c r="E454" s="102"/>
      <c r="F454" s="102"/>
      <c r="G454" s="104"/>
    </row>
    <row r="455" spans="1:7" ht="16" customHeight="1" x14ac:dyDescent="0.25">
      <c r="A455" s="102"/>
      <c r="B455" s="102"/>
      <c r="C455" s="102"/>
      <c r="D455" s="103"/>
      <c r="E455" s="102"/>
      <c r="F455" s="102"/>
      <c r="G455" s="104"/>
    </row>
    <row r="456" spans="1:7" ht="16" customHeight="1" x14ac:dyDescent="0.25">
      <c r="A456" s="102"/>
      <c r="B456" s="102"/>
      <c r="C456" s="102"/>
      <c r="D456" s="103"/>
      <c r="E456" s="102"/>
      <c r="F456" s="102"/>
      <c r="G456" s="104"/>
    </row>
    <row r="457" spans="1:7" ht="16" customHeight="1" x14ac:dyDescent="0.25">
      <c r="A457" s="102"/>
      <c r="B457" s="102"/>
      <c r="C457" s="102"/>
      <c r="D457" s="103"/>
      <c r="E457" s="102"/>
      <c r="F457" s="102"/>
      <c r="G457" s="104"/>
    </row>
    <row r="458" spans="1:7" ht="16" customHeight="1" x14ac:dyDescent="0.25">
      <c r="A458" s="102"/>
      <c r="B458" s="102"/>
      <c r="C458" s="102"/>
      <c r="D458" s="103"/>
      <c r="E458" s="102"/>
      <c r="F458" s="102"/>
      <c r="G458" s="104"/>
    </row>
    <row r="459" spans="1:7" ht="16" customHeight="1" x14ac:dyDescent="0.25">
      <c r="A459" s="102"/>
      <c r="B459" s="102"/>
      <c r="C459" s="102"/>
      <c r="D459" s="103"/>
      <c r="E459" s="102"/>
      <c r="F459" s="102"/>
      <c r="G459" s="104"/>
    </row>
    <row r="460" spans="1:7" ht="16" customHeight="1" x14ac:dyDescent="0.25">
      <c r="A460" s="102"/>
      <c r="B460" s="102"/>
      <c r="C460" s="102"/>
      <c r="D460" s="103"/>
      <c r="E460" s="102"/>
      <c r="F460" s="102"/>
      <c r="G460" s="104"/>
    </row>
    <row r="461" spans="1:7" ht="16" customHeight="1" x14ac:dyDescent="0.25">
      <c r="A461" s="102"/>
      <c r="B461" s="102"/>
      <c r="C461" s="102"/>
      <c r="D461" s="103"/>
      <c r="E461" s="102"/>
      <c r="F461" s="102"/>
      <c r="G461" s="104"/>
    </row>
    <row r="462" spans="1:7" ht="16" customHeight="1" x14ac:dyDescent="0.25">
      <c r="A462" s="102"/>
      <c r="B462" s="102"/>
      <c r="C462" s="102"/>
      <c r="D462" s="103"/>
      <c r="E462" s="102"/>
      <c r="F462" s="102"/>
      <c r="G462" s="104"/>
    </row>
    <row r="463" spans="1:7" ht="16" customHeight="1" x14ac:dyDescent="0.25">
      <c r="A463" s="102"/>
      <c r="B463" s="102"/>
      <c r="C463" s="102"/>
      <c r="D463" s="103"/>
      <c r="E463" s="102"/>
      <c r="F463" s="102"/>
      <c r="G463" s="104"/>
    </row>
    <row r="464" spans="1:7" ht="16" customHeight="1" x14ac:dyDescent="0.25">
      <c r="A464" s="102"/>
      <c r="B464" s="102"/>
      <c r="C464" s="102"/>
      <c r="D464" s="103"/>
      <c r="E464" s="102"/>
      <c r="F464" s="102"/>
      <c r="G464" s="104"/>
    </row>
    <row r="465" spans="1:7" ht="16" customHeight="1" x14ac:dyDescent="0.25">
      <c r="A465" s="102"/>
      <c r="B465" s="102"/>
      <c r="C465" s="102"/>
      <c r="D465" s="103"/>
      <c r="E465" s="102"/>
      <c r="F465" s="102"/>
      <c r="G465" s="104"/>
    </row>
    <row r="466" spans="1:7" ht="16" customHeight="1" x14ac:dyDescent="0.25">
      <c r="A466" s="102"/>
      <c r="B466" s="102"/>
      <c r="C466" s="102"/>
      <c r="D466" s="103"/>
      <c r="E466" s="102"/>
      <c r="F466" s="102"/>
      <c r="G466" s="104"/>
    </row>
    <row r="467" spans="1:7" ht="16" customHeight="1" x14ac:dyDescent="0.25">
      <c r="A467" s="102"/>
      <c r="B467" s="102"/>
      <c r="C467" s="102"/>
      <c r="D467" s="103"/>
      <c r="E467" s="102"/>
      <c r="F467" s="102"/>
      <c r="G467" s="104"/>
    </row>
    <row r="468" spans="1:7" ht="16" customHeight="1" x14ac:dyDescent="0.25">
      <c r="A468" s="102"/>
      <c r="B468" s="102"/>
      <c r="C468" s="102"/>
      <c r="D468" s="103"/>
      <c r="E468" s="102"/>
      <c r="F468" s="102"/>
      <c r="G468" s="104"/>
    </row>
    <row r="469" spans="1:7" ht="16" customHeight="1" x14ac:dyDescent="0.25">
      <c r="A469" s="102"/>
      <c r="B469" s="102"/>
      <c r="C469" s="102"/>
      <c r="D469" s="103"/>
      <c r="E469" s="102"/>
      <c r="F469" s="102"/>
      <c r="G469" s="104"/>
    </row>
    <row r="470" spans="1:7" ht="16" customHeight="1" x14ac:dyDescent="0.25">
      <c r="A470" s="102"/>
      <c r="B470" s="102"/>
      <c r="C470" s="102"/>
      <c r="D470" s="103"/>
      <c r="E470" s="102"/>
      <c r="F470" s="102"/>
      <c r="G470" s="104"/>
    </row>
    <row r="471" spans="1:7" ht="16" customHeight="1" x14ac:dyDescent="0.25">
      <c r="A471" s="102"/>
      <c r="B471" s="102"/>
      <c r="C471" s="102"/>
      <c r="D471" s="103"/>
      <c r="E471" s="102"/>
      <c r="F471" s="102"/>
      <c r="G471" s="104"/>
    </row>
    <row r="472" spans="1:7" ht="16" customHeight="1" x14ac:dyDescent="0.25">
      <c r="A472" s="102"/>
      <c r="B472" s="102"/>
      <c r="C472" s="102"/>
      <c r="D472" s="103"/>
      <c r="E472" s="102"/>
      <c r="F472" s="102"/>
      <c r="G472" s="104"/>
    </row>
    <row r="473" spans="1:7" ht="16" customHeight="1" x14ac:dyDescent="0.25">
      <c r="A473" s="102"/>
      <c r="B473" s="102"/>
      <c r="C473" s="102"/>
      <c r="D473" s="103"/>
      <c r="E473" s="102"/>
      <c r="F473" s="102"/>
      <c r="G473" s="104"/>
    </row>
    <row r="474" spans="1:7" ht="16" customHeight="1" x14ac:dyDescent="0.25">
      <c r="A474" s="102"/>
      <c r="B474" s="102"/>
      <c r="C474" s="102"/>
      <c r="D474" s="103"/>
      <c r="E474" s="102"/>
      <c r="F474" s="102"/>
      <c r="G474" s="104"/>
    </row>
    <row r="475" spans="1:7" ht="16" customHeight="1" x14ac:dyDescent="0.25">
      <c r="A475" s="102"/>
      <c r="B475" s="102"/>
      <c r="C475" s="102"/>
      <c r="D475" s="103"/>
      <c r="E475" s="102"/>
      <c r="F475" s="102"/>
      <c r="G475" s="104"/>
    </row>
    <row r="476" spans="1:7" ht="16" customHeight="1" x14ac:dyDescent="0.25">
      <c r="A476" s="102"/>
      <c r="B476" s="102"/>
      <c r="C476" s="102"/>
      <c r="D476" s="103"/>
      <c r="E476" s="102"/>
      <c r="F476" s="102"/>
      <c r="G476" s="104"/>
    </row>
    <row r="477" spans="1:7" ht="16" customHeight="1" x14ac:dyDescent="0.25">
      <c r="A477" s="102"/>
      <c r="B477" s="102"/>
      <c r="C477" s="102"/>
      <c r="D477" s="103"/>
      <c r="E477" s="102"/>
      <c r="F477" s="102"/>
      <c r="G477" s="104"/>
    </row>
    <row r="478" spans="1:7" ht="16" customHeight="1" x14ac:dyDescent="0.25">
      <c r="A478" s="102"/>
      <c r="B478" s="102"/>
      <c r="C478" s="102"/>
      <c r="D478" s="103"/>
      <c r="E478" s="102"/>
      <c r="F478" s="102"/>
      <c r="G478" s="104"/>
    </row>
    <row r="479" spans="1:7" ht="16" customHeight="1" x14ac:dyDescent="0.25">
      <c r="A479" s="102"/>
      <c r="B479" s="102"/>
      <c r="C479" s="102"/>
      <c r="D479" s="103"/>
      <c r="E479" s="102"/>
      <c r="F479" s="102"/>
      <c r="G479" s="104"/>
    </row>
    <row r="480" spans="1:7" ht="16" customHeight="1" x14ac:dyDescent="0.25">
      <c r="A480" s="102"/>
      <c r="B480" s="102"/>
      <c r="C480" s="102"/>
      <c r="D480" s="103"/>
      <c r="E480" s="102"/>
      <c r="F480" s="102"/>
      <c r="G480" s="104"/>
    </row>
    <row r="481" spans="1:7" ht="16" customHeight="1" x14ac:dyDescent="0.25">
      <c r="A481" s="102"/>
      <c r="B481" s="102"/>
      <c r="C481" s="102"/>
      <c r="D481" s="103"/>
      <c r="E481" s="102"/>
      <c r="F481" s="102"/>
      <c r="G481" s="104"/>
    </row>
    <row r="482" spans="1:7" ht="16" customHeight="1" x14ac:dyDescent="0.25">
      <c r="A482" s="102"/>
      <c r="B482" s="102"/>
      <c r="C482" s="102"/>
      <c r="D482" s="103"/>
      <c r="E482" s="102"/>
      <c r="F482" s="102"/>
      <c r="G482" s="104"/>
    </row>
    <row r="483" spans="1:7" ht="16" customHeight="1" x14ac:dyDescent="0.25">
      <c r="A483" s="102"/>
      <c r="B483" s="102"/>
      <c r="C483" s="102"/>
      <c r="D483" s="103"/>
      <c r="E483" s="102"/>
      <c r="F483" s="102"/>
      <c r="G483" s="104"/>
    </row>
    <row r="484" spans="1:7" ht="16" customHeight="1" x14ac:dyDescent="0.25">
      <c r="A484" s="102"/>
      <c r="B484" s="102"/>
      <c r="C484" s="102"/>
      <c r="D484" s="103"/>
      <c r="E484" s="102"/>
      <c r="F484" s="102"/>
      <c r="G484" s="104"/>
    </row>
    <row r="485" spans="1:7" ht="16" customHeight="1" x14ac:dyDescent="0.25">
      <c r="A485" s="102"/>
      <c r="B485" s="102"/>
      <c r="C485" s="102"/>
      <c r="D485" s="103"/>
      <c r="E485" s="102"/>
      <c r="F485" s="102"/>
      <c r="G485" s="104"/>
    </row>
    <row r="486" spans="1:7" ht="16" customHeight="1" x14ac:dyDescent="0.25">
      <c r="A486" s="102"/>
      <c r="B486" s="102"/>
      <c r="C486" s="102"/>
      <c r="D486" s="103"/>
      <c r="E486" s="102"/>
      <c r="F486" s="102"/>
      <c r="G486" s="104"/>
    </row>
    <row r="487" spans="1:7" ht="16" customHeight="1" x14ac:dyDescent="0.25">
      <c r="A487" s="102"/>
      <c r="B487" s="102"/>
      <c r="C487" s="102"/>
      <c r="D487" s="103"/>
      <c r="E487" s="102"/>
      <c r="F487" s="102"/>
      <c r="G487" s="104"/>
    </row>
    <row r="488" spans="1:7" ht="16" customHeight="1" x14ac:dyDescent="0.25">
      <c r="A488" s="102"/>
      <c r="B488" s="102"/>
      <c r="C488" s="102"/>
      <c r="D488" s="103"/>
      <c r="E488" s="102"/>
      <c r="F488" s="102"/>
      <c r="G488" s="104"/>
    </row>
    <row r="489" spans="1:7" ht="16" customHeight="1" x14ac:dyDescent="0.25">
      <c r="A489" s="102"/>
      <c r="B489" s="102"/>
      <c r="C489" s="102"/>
      <c r="D489" s="103"/>
      <c r="E489" s="102"/>
      <c r="F489" s="102"/>
      <c r="G489" s="104"/>
    </row>
    <row r="490" spans="1:7" ht="16" customHeight="1" x14ac:dyDescent="0.25">
      <c r="A490" s="102"/>
      <c r="B490" s="102"/>
      <c r="C490" s="102"/>
      <c r="D490" s="103"/>
      <c r="E490" s="102"/>
      <c r="F490" s="102"/>
      <c r="G490" s="104"/>
    </row>
    <row r="491" spans="1:7" ht="16" customHeight="1" x14ac:dyDescent="0.25">
      <c r="A491" s="102"/>
      <c r="B491" s="102"/>
      <c r="C491" s="102"/>
      <c r="D491" s="103"/>
      <c r="E491" s="102"/>
      <c r="F491" s="102"/>
      <c r="G491" s="104"/>
    </row>
    <row r="492" spans="1:7" ht="16" customHeight="1" x14ac:dyDescent="0.25">
      <c r="A492" s="102"/>
      <c r="B492" s="102"/>
      <c r="C492" s="102"/>
      <c r="D492" s="103"/>
      <c r="E492" s="102"/>
      <c r="F492" s="102"/>
      <c r="G492" s="104"/>
    </row>
    <row r="493" spans="1:7" ht="16" customHeight="1" x14ac:dyDescent="0.25">
      <c r="A493" s="102"/>
      <c r="B493" s="102"/>
      <c r="C493" s="102"/>
      <c r="D493" s="103"/>
      <c r="E493" s="102"/>
      <c r="F493" s="102"/>
      <c r="G493" s="104"/>
    </row>
    <row r="494" spans="1:7" ht="16" customHeight="1" x14ac:dyDescent="0.25">
      <c r="A494" s="102"/>
      <c r="B494" s="102"/>
      <c r="C494" s="102"/>
      <c r="D494" s="103"/>
      <c r="E494" s="102"/>
      <c r="F494" s="102"/>
      <c r="G494" s="104"/>
    </row>
    <row r="495" spans="1:7" ht="16" customHeight="1" x14ac:dyDescent="0.25">
      <c r="A495" s="102"/>
      <c r="B495" s="102"/>
      <c r="C495" s="102"/>
      <c r="D495" s="103"/>
      <c r="E495" s="102"/>
      <c r="F495" s="102"/>
      <c r="G495" s="104"/>
    </row>
    <row r="496" spans="1:7" ht="16" customHeight="1" x14ac:dyDescent="0.25">
      <c r="A496" s="102"/>
      <c r="B496" s="102"/>
      <c r="C496" s="102"/>
      <c r="D496" s="103"/>
      <c r="E496" s="102"/>
      <c r="F496" s="102"/>
      <c r="G496" s="104"/>
    </row>
    <row r="497" spans="1:7" ht="16" customHeight="1" x14ac:dyDescent="0.25">
      <c r="A497" s="102"/>
      <c r="B497" s="102"/>
      <c r="C497" s="102"/>
      <c r="D497" s="103"/>
      <c r="E497" s="102"/>
      <c r="F497" s="102"/>
      <c r="G497" s="104"/>
    </row>
    <row r="498" spans="1:7" ht="16" customHeight="1" x14ac:dyDescent="0.25">
      <c r="A498" s="102"/>
      <c r="B498" s="102"/>
      <c r="C498" s="102"/>
      <c r="D498" s="103"/>
      <c r="E498" s="102"/>
      <c r="F498" s="102"/>
      <c r="G498" s="104"/>
    </row>
    <row r="499" spans="1:7" ht="16" customHeight="1" x14ac:dyDescent="0.25">
      <c r="A499" s="102"/>
      <c r="B499" s="102"/>
      <c r="C499" s="102"/>
      <c r="D499" s="103"/>
      <c r="E499" s="102"/>
      <c r="F499" s="102"/>
      <c r="G499" s="104"/>
    </row>
    <row r="500" spans="1:7" ht="16" customHeight="1" x14ac:dyDescent="0.25">
      <c r="A500" s="102"/>
      <c r="B500" s="102"/>
      <c r="C500" s="102"/>
      <c r="D500" s="103"/>
      <c r="E500" s="102"/>
      <c r="F500" s="102"/>
      <c r="G500" s="104"/>
    </row>
    <row r="501" spans="1:7" ht="16" customHeight="1" x14ac:dyDescent="0.25">
      <c r="A501" s="102"/>
      <c r="B501" s="102"/>
      <c r="C501" s="102"/>
      <c r="D501" s="103"/>
      <c r="E501" s="102"/>
      <c r="F501" s="102"/>
      <c r="G501" s="104"/>
    </row>
    <row r="502" spans="1:7" ht="16" customHeight="1" x14ac:dyDescent="0.25">
      <c r="A502" s="102"/>
      <c r="B502" s="102"/>
      <c r="C502" s="102"/>
      <c r="D502" s="103"/>
      <c r="E502" s="102"/>
      <c r="F502" s="102"/>
      <c r="G502" s="104"/>
    </row>
    <row r="503" spans="1:7" ht="16" customHeight="1" x14ac:dyDescent="0.25">
      <c r="A503" s="102"/>
      <c r="B503" s="102"/>
      <c r="C503" s="102"/>
      <c r="D503" s="103"/>
      <c r="E503" s="102"/>
      <c r="F503" s="102"/>
      <c r="G503" s="104"/>
    </row>
    <row r="504" spans="1:7" ht="16" customHeight="1" x14ac:dyDescent="0.25">
      <c r="A504" s="102"/>
      <c r="B504" s="102"/>
      <c r="C504" s="102"/>
      <c r="D504" s="103"/>
      <c r="E504" s="102"/>
      <c r="F504" s="102"/>
      <c r="G504" s="104"/>
    </row>
    <row r="505" spans="1:7" ht="16" customHeight="1" x14ac:dyDescent="0.25">
      <c r="A505" s="102"/>
      <c r="B505" s="102"/>
      <c r="C505" s="102"/>
      <c r="D505" s="103"/>
      <c r="E505" s="102"/>
      <c r="F505" s="102"/>
      <c r="G505" s="104"/>
    </row>
    <row r="506" spans="1:7" ht="16" customHeight="1" x14ac:dyDescent="0.25">
      <c r="A506" s="102"/>
      <c r="B506" s="102"/>
      <c r="C506" s="102"/>
      <c r="D506" s="103"/>
      <c r="E506" s="102"/>
      <c r="F506" s="102"/>
      <c r="G506" s="104"/>
    </row>
    <row r="507" spans="1:7" ht="16" customHeight="1" x14ac:dyDescent="0.25">
      <c r="A507" s="102"/>
      <c r="B507" s="102"/>
      <c r="C507" s="102"/>
      <c r="D507" s="103"/>
      <c r="E507" s="102"/>
      <c r="F507" s="102"/>
      <c r="G507" s="104"/>
    </row>
    <row r="508" spans="1:7" ht="16" customHeight="1" x14ac:dyDescent="0.25">
      <c r="A508" s="102"/>
      <c r="B508" s="102"/>
      <c r="C508" s="102"/>
      <c r="D508" s="103"/>
      <c r="E508" s="102"/>
      <c r="F508" s="102"/>
      <c r="G508" s="104"/>
    </row>
    <row r="509" spans="1:7" ht="16" customHeight="1" x14ac:dyDescent="0.25">
      <c r="A509" s="102"/>
      <c r="B509" s="102"/>
      <c r="C509" s="102"/>
      <c r="D509" s="103"/>
      <c r="E509" s="102"/>
      <c r="F509" s="102"/>
      <c r="G509" s="104"/>
    </row>
    <row r="510" spans="1:7" ht="16" customHeight="1" x14ac:dyDescent="0.25">
      <c r="A510" s="102"/>
      <c r="B510" s="102"/>
      <c r="C510" s="102"/>
      <c r="D510" s="103"/>
      <c r="E510" s="102"/>
      <c r="F510" s="102"/>
      <c r="G510" s="104"/>
    </row>
    <row r="511" spans="1:7" ht="16" customHeight="1" x14ac:dyDescent="0.25">
      <c r="A511" s="102"/>
      <c r="B511" s="102"/>
      <c r="C511" s="102"/>
      <c r="D511" s="103"/>
      <c r="E511" s="102"/>
      <c r="F511" s="102"/>
      <c r="G511" s="104"/>
    </row>
    <row r="512" spans="1:7" ht="16" customHeight="1" x14ac:dyDescent="0.25">
      <c r="A512" s="102"/>
      <c r="B512" s="102"/>
      <c r="C512" s="102"/>
      <c r="D512" s="103"/>
      <c r="E512" s="102"/>
      <c r="F512" s="102"/>
      <c r="G512" s="104"/>
    </row>
    <row r="513" spans="1:7" ht="16" customHeight="1" x14ac:dyDescent="0.25">
      <c r="A513" s="102"/>
      <c r="B513" s="102"/>
      <c r="C513" s="102"/>
      <c r="D513" s="103"/>
      <c r="E513" s="102"/>
      <c r="F513" s="102"/>
      <c r="G513" s="104"/>
    </row>
    <row r="514" spans="1:7" ht="16" customHeight="1" x14ac:dyDescent="0.25">
      <c r="A514" s="102"/>
      <c r="B514" s="102"/>
      <c r="C514" s="102"/>
      <c r="D514" s="103"/>
      <c r="E514" s="102"/>
      <c r="F514" s="102"/>
      <c r="G514" s="104"/>
    </row>
    <row r="515" spans="1:7" ht="16" customHeight="1" x14ac:dyDescent="0.25">
      <c r="A515" s="102"/>
      <c r="B515" s="102"/>
      <c r="C515" s="102"/>
      <c r="D515" s="103"/>
      <c r="E515" s="102"/>
      <c r="F515" s="102"/>
      <c r="G515" s="104"/>
    </row>
    <row r="516" spans="1:7" ht="16" customHeight="1" x14ac:dyDescent="0.25">
      <c r="A516" s="102"/>
      <c r="B516" s="102"/>
      <c r="C516" s="102"/>
      <c r="D516" s="103"/>
      <c r="E516" s="102"/>
      <c r="F516" s="102"/>
      <c r="G516" s="104"/>
    </row>
    <row r="517" spans="1:7" ht="16" customHeight="1" x14ac:dyDescent="0.25">
      <c r="A517" s="102"/>
      <c r="B517" s="102"/>
      <c r="C517" s="102"/>
      <c r="D517" s="103"/>
      <c r="E517" s="102"/>
      <c r="F517" s="102"/>
      <c r="G517" s="104"/>
    </row>
    <row r="518" spans="1:7" ht="16" customHeight="1" x14ac:dyDescent="0.25">
      <c r="A518" s="102"/>
      <c r="B518" s="102"/>
      <c r="C518" s="102"/>
      <c r="D518" s="103"/>
      <c r="E518" s="102"/>
      <c r="F518" s="102"/>
      <c r="G518" s="104"/>
    </row>
    <row r="519" spans="1:7" ht="16" customHeight="1" x14ac:dyDescent="0.25">
      <c r="A519" s="102"/>
      <c r="B519" s="102"/>
      <c r="C519" s="102"/>
      <c r="D519" s="103"/>
      <c r="E519" s="102"/>
      <c r="F519" s="102"/>
      <c r="G519" s="104"/>
    </row>
    <row r="520" spans="1:7" ht="16" customHeight="1" x14ac:dyDescent="0.25">
      <c r="A520" s="102"/>
      <c r="B520" s="102"/>
      <c r="C520" s="102"/>
      <c r="D520" s="103"/>
      <c r="E520" s="102"/>
      <c r="F520" s="102"/>
      <c r="G520" s="104"/>
    </row>
    <row r="521" spans="1:7" ht="16" customHeight="1" x14ac:dyDescent="0.25">
      <c r="A521" s="102"/>
      <c r="B521" s="102"/>
      <c r="C521" s="102"/>
      <c r="D521" s="103"/>
      <c r="E521" s="102"/>
      <c r="F521" s="102"/>
      <c r="G521" s="104"/>
    </row>
    <row r="522" spans="1:7" ht="16" customHeight="1" x14ac:dyDescent="0.25">
      <c r="A522" s="102"/>
      <c r="B522" s="102"/>
      <c r="C522" s="102"/>
      <c r="D522" s="103"/>
      <c r="E522" s="102"/>
      <c r="F522" s="102"/>
      <c r="G522" s="104"/>
    </row>
    <row r="523" spans="1:7" ht="16" customHeight="1" x14ac:dyDescent="0.25">
      <c r="A523" s="102"/>
      <c r="B523" s="102"/>
      <c r="C523" s="102"/>
      <c r="D523" s="103"/>
      <c r="E523" s="102"/>
      <c r="F523" s="102"/>
      <c r="G523" s="104"/>
    </row>
    <row r="524" spans="1:7" ht="16" customHeight="1" x14ac:dyDescent="0.25">
      <c r="A524" s="102"/>
      <c r="B524" s="102"/>
      <c r="C524" s="102"/>
      <c r="D524" s="103"/>
      <c r="E524" s="102"/>
      <c r="F524" s="102"/>
      <c r="G524" s="104"/>
    </row>
    <row r="525" spans="1:7" ht="16" customHeight="1" x14ac:dyDescent="0.25">
      <c r="A525" s="102"/>
      <c r="B525" s="102"/>
      <c r="C525" s="102"/>
      <c r="D525" s="103"/>
      <c r="E525" s="102"/>
      <c r="F525" s="102"/>
      <c r="G525" s="104"/>
    </row>
    <row r="526" spans="1:7" ht="16" customHeight="1" x14ac:dyDescent="0.25">
      <c r="A526" s="102"/>
      <c r="B526" s="102"/>
      <c r="C526" s="102"/>
      <c r="D526" s="103"/>
      <c r="E526" s="102"/>
      <c r="F526" s="102"/>
      <c r="G526" s="104"/>
    </row>
    <row r="527" spans="1:7" ht="16" customHeight="1" x14ac:dyDescent="0.25">
      <c r="A527" s="102"/>
      <c r="B527" s="102"/>
      <c r="C527" s="102"/>
      <c r="D527" s="103"/>
      <c r="E527" s="102"/>
      <c r="F527" s="102"/>
      <c r="G527" s="104"/>
    </row>
    <row r="528" spans="1:7" ht="16" customHeight="1" x14ac:dyDescent="0.25">
      <c r="A528" s="102"/>
      <c r="B528" s="102"/>
      <c r="C528" s="102"/>
      <c r="D528" s="103"/>
      <c r="E528" s="102"/>
      <c r="F528" s="102"/>
      <c r="G528" s="104"/>
    </row>
    <row r="529" spans="1:7" ht="16" customHeight="1" x14ac:dyDescent="0.25">
      <c r="A529" s="102"/>
      <c r="B529" s="102"/>
      <c r="C529" s="102"/>
      <c r="D529" s="103"/>
      <c r="E529" s="102"/>
      <c r="F529" s="102"/>
      <c r="G529" s="104"/>
    </row>
    <row r="530" spans="1:7" ht="16" customHeight="1" x14ac:dyDescent="0.25">
      <c r="A530" s="102"/>
      <c r="B530" s="102"/>
      <c r="C530" s="102"/>
      <c r="D530" s="103"/>
      <c r="E530" s="102"/>
      <c r="F530" s="102"/>
      <c r="G530" s="104"/>
    </row>
    <row r="531" spans="1:7" ht="16" customHeight="1" x14ac:dyDescent="0.25">
      <c r="A531" s="102"/>
      <c r="B531" s="102"/>
      <c r="C531" s="102"/>
      <c r="D531" s="103"/>
      <c r="E531" s="102"/>
      <c r="F531" s="102"/>
      <c r="G531" s="104"/>
    </row>
    <row r="532" spans="1:7" ht="16" customHeight="1" x14ac:dyDescent="0.25">
      <c r="A532" s="102"/>
      <c r="B532" s="102"/>
      <c r="C532" s="102"/>
      <c r="D532" s="103"/>
      <c r="E532" s="102"/>
      <c r="F532" s="102"/>
      <c r="G532" s="104"/>
    </row>
    <row r="533" spans="1:7" ht="16" customHeight="1" x14ac:dyDescent="0.25">
      <c r="A533" s="102"/>
      <c r="B533" s="102"/>
      <c r="C533" s="102"/>
      <c r="D533" s="103"/>
      <c r="E533" s="102"/>
      <c r="F533" s="102"/>
      <c r="G533" s="104"/>
    </row>
    <row r="534" spans="1:7" ht="16" customHeight="1" x14ac:dyDescent="0.25">
      <c r="A534" s="102"/>
      <c r="B534" s="102"/>
      <c r="C534" s="102"/>
      <c r="D534" s="103"/>
      <c r="E534" s="102"/>
      <c r="F534" s="102"/>
      <c r="G534" s="104"/>
    </row>
    <row r="535" spans="1:7" ht="16" customHeight="1" x14ac:dyDescent="0.25">
      <c r="A535" s="102"/>
      <c r="B535" s="102"/>
      <c r="C535" s="102"/>
      <c r="D535" s="103"/>
      <c r="E535" s="102"/>
      <c r="F535" s="102"/>
      <c r="G535" s="104"/>
    </row>
    <row r="536" spans="1:7" ht="16" customHeight="1" x14ac:dyDescent="0.25">
      <c r="A536" s="102"/>
      <c r="B536" s="102"/>
      <c r="C536" s="102"/>
      <c r="D536" s="103"/>
      <c r="E536" s="102"/>
      <c r="F536" s="102"/>
      <c r="G536" s="104"/>
    </row>
    <row r="537" spans="1:7" ht="16" customHeight="1" x14ac:dyDescent="0.25">
      <c r="A537" s="102"/>
      <c r="B537" s="102"/>
      <c r="C537" s="102"/>
      <c r="D537" s="103"/>
      <c r="E537" s="102"/>
      <c r="F537" s="102"/>
      <c r="G537" s="104"/>
    </row>
    <row r="538" spans="1:7" ht="16" customHeight="1" x14ac:dyDescent="0.25">
      <c r="A538" s="102"/>
      <c r="B538" s="102"/>
      <c r="C538" s="102"/>
      <c r="D538" s="103"/>
      <c r="E538" s="102"/>
      <c r="F538" s="102"/>
      <c r="G538" s="104"/>
    </row>
    <row r="539" spans="1:7" ht="16" customHeight="1" x14ac:dyDescent="0.25">
      <c r="A539" s="102"/>
      <c r="B539" s="102"/>
      <c r="C539" s="102"/>
      <c r="D539" s="103"/>
      <c r="E539" s="102"/>
      <c r="F539" s="102"/>
      <c r="G539" s="104"/>
    </row>
    <row r="540" spans="1:7" ht="16" customHeight="1" x14ac:dyDescent="0.25">
      <c r="A540" s="102"/>
      <c r="B540" s="102"/>
      <c r="C540" s="102"/>
      <c r="D540" s="103"/>
      <c r="E540" s="102"/>
      <c r="F540" s="102"/>
      <c r="G540" s="104"/>
    </row>
    <row r="541" spans="1:7" ht="16" customHeight="1" x14ac:dyDescent="0.25">
      <c r="A541" s="102"/>
      <c r="B541" s="102"/>
      <c r="C541" s="102"/>
      <c r="D541" s="103"/>
      <c r="E541" s="102"/>
      <c r="F541" s="102"/>
      <c r="G541" s="104"/>
    </row>
    <row r="542" spans="1:7" ht="16" customHeight="1" x14ac:dyDescent="0.25">
      <c r="A542" s="102"/>
      <c r="B542" s="102"/>
      <c r="C542" s="102"/>
      <c r="D542" s="103"/>
      <c r="E542" s="102"/>
      <c r="F542" s="102"/>
      <c r="G542" s="104"/>
    </row>
    <row r="543" spans="1:7" ht="16" customHeight="1" x14ac:dyDescent="0.25">
      <c r="A543" s="102"/>
      <c r="B543" s="102"/>
      <c r="C543" s="102"/>
      <c r="D543" s="103"/>
      <c r="E543" s="102"/>
      <c r="F543" s="102"/>
      <c r="G543" s="104"/>
    </row>
    <row r="544" spans="1:7" ht="16" customHeight="1" x14ac:dyDescent="0.25">
      <c r="A544" s="102"/>
      <c r="B544" s="102"/>
      <c r="C544" s="102"/>
      <c r="D544" s="103"/>
      <c r="E544" s="102"/>
      <c r="F544" s="102"/>
      <c r="G544" s="104"/>
    </row>
    <row r="545" spans="1:7" ht="16" customHeight="1" x14ac:dyDescent="0.25">
      <c r="A545" s="102"/>
      <c r="B545" s="102"/>
      <c r="C545" s="102"/>
      <c r="D545" s="103"/>
      <c r="E545" s="102"/>
      <c r="F545" s="102"/>
      <c r="G545" s="104"/>
    </row>
    <row r="546" spans="1:7" ht="16" customHeight="1" x14ac:dyDescent="0.25">
      <c r="A546" s="102"/>
      <c r="B546" s="102"/>
      <c r="C546" s="102"/>
      <c r="D546" s="103"/>
      <c r="E546" s="102"/>
      <c r="F546" s="102"/>
      <c r="G546" s="104"/>
    </row>
    <row r="547" spans="1:7" ht="16" customHeight="1" x14ac:dyDescent="0.25">
      <c r="A547" s="102"/>
      <c r="B547" s="102"/>
      <c r="C547" s="102"/>
      <c r="D547" s="103"/>
      <c r="E547" s="102"/>
      <c r="F547" s="102"/>
      <c r="G547" s="104"/>
    </row>
    <row r="548" spans="1:7" ht="16" customHeight="1" x14ac:dyDescent="0.25">
      <c r="A548" s="102"/>
      <c r="B548" s="102"/>
      <c r="C548" s="102"/>
      <c r="D548" s="103"/>
      <c r="E548" s="102"/>
      <c r="F548" s="102"/>
      <c r="G548" s="104"/>
    </row>
    <row r="549" spans="1:7" ht="16" customHeight="1" x14ac:dyDescent="0.25">
      <c r="A549" s="102"/>
      <c r="B549" s="102"/>
      <c r="C549" s="102"/>
      <c r="D549" s="103"/>
      <c r="E549" s="102"/>
      <c r="F549" s="102"/>
      <c r="G549" s="104"/>
    </row>
    <row r="550" spans="1:7" ht="16" customHeight="1" x14ac:dyDescent="0.25">
      <c r="A550" s="102"/>
      <c r="B550" s="102"/>
      <c r="C550" s="102"/>
      <c r="D550" s="103"/>
      <c r="E550" s="102"/>
      <c r="F550" s="102"/>
      <c r="G550" s="104"/>
    </row>
    <row r="551" spans="1:7" ht="16" customHeight="1" x14ac:dyDescent="0.25">
      <c r="A551" s="102"/>
      <c r="B551" s="102"/>
      <c r="C551" s="102"/>
      <c r="D551" s="103"/>
      <c r="E551" s="102"/>
      <c r="F551" s="102"/>
      <c r="G551" s="104"/>
    </row>
    <row r="552" spans="1:7" ht="16" customHeight="1" x14ac:dyDescent="0.25">
      <c r="A552" s="102"/>
      <c r="B552" s="102"/>
      <c r="C552" s="102"/>
      <c r="D552" s="103"/>
      <c r="E552" s="102"/>
      <c r="F552" s="102"/>
      <c r="G552" s="104"/>
    </row>
    <row r="553" spans="1:7" ht="16" customHeight="1" x14ac:dyDescent="0.25">
      <c r="A553" s="102"/>
      <c r="B553" s="102"/>
      <c r="C553" s="102"/>
      <c r="D553" s="103"/>
      <c r="E553" s="102"/>
      <c r="F553" s="102"/>
      <c r="G553" s="104"/>
    </row>
    <row r="554" spans="1:7" ht="16" customHeight="1" x14ac:dyDescent="0.25">
      <c r="A554" s="102"/>
      <c r="B554" s="102"/>
      <c r="C554" s="102"/>
      <c r="D554" s="103"/>
      <c r="E554" s="102"/>
      <c r="F554" s="102"/>
      <c r="G554" s="104"/>
    </row>
    <row r="555" spans="1:7" ht="16" customHeight="1" x14ac:dyDescent="0.25">
      <c r="A555" s="102"/>
      <c r="B555" s="102"/>
      <c r="C555" s="102"/>
      <c r="D555" s="103"/>
      <c r="E555" s="102"/>
      <c r="F555" s="102"/>
      <c r="G555" s="104"/>
    </row>
    <row r="556" spans="1:7" ht="16" customHeight="1" x14ac:dyDescent="0.25">
      <c r="A556" s="102"/>
      <c r="B556" s="102"/>
      <c r="C556" s="102"/>
      <c r="D556" s="103"/>
      <c r="E556" s="102"/>
      <c r="F556" s="102"/>
      <c r="G556" s="104"/>
    </row>
    <row r="557" spans="1:7" ht="16" customHeight="1" x14ac:dyDescent="0.25">
      <c r="A557" s="102"/>
      <c r="B557" s="102"/>
      <c r="C557" s="102"/>
      <c r="D557" s="103"/>
      <c r="E557" s="102"/>
      <c r="F557" s="102"/>
      <c r="G557" s="104"/>
    </row>
    <row r="558" spans="1:7" ht="16" customHeight="1" x14ac:dyDescent="0.25">
      <c r="A558" s="102"/>
      <c r="B558" s="102"/>
      <c r="C558" s="102"/>
      <c r="D558" s="103"/>
      <c r="E558" s="102"/>
      <c r="F558" s="102"/>
      <c r="G558" s="104"/>
    </row>
    <row r="559" spans="1:7" ht="16" customHeight="1" x14ac:dyDescent="0.25">
      <c r="A559" s="102"/>
      <c r="B559" s="102"/>
      <c r="C559" s="102"/>
      <c r="D559" s="103"/>
      <c r="E559" s="102"/>
      <c r="F559" s="102"/>
      <c r="G559" s="104"/>
    </row>
    <row r="560" spans="1:7" ht="16" customHeight="1" x14ac:dyDescent="0.25">
      <c r="A560" s="102"/>
      <c r="B560" s="102"/>
      <c r="C560" s="102"/>
      <c r="D560" s="103"/>
      <c r="E560" s="102"/>
      <c r="F560" s="102"/>
      <c r="G560" s="104"/>
    </row>
    <row r="561" spans="1:7" ht="16" customHeight="1" x14ac:dyDescent="0.25">
      <c r="A561" s="102"/>
      <c r="B561" s="102"/>
      <c r="C561" s="102"/>
      <c r="D561" s="103"/>
      <c r="E561" s="102"/>
      <c r="F561" s="102"/>
      <c r="G561" s="104"/>
    </row>
    <row r="562" spans="1:7" ht="16" customHeight="1" x14ac:dyDescent="0.25">
      <c r="A562" s="102"/>
      <c r="B562" s="102"/>
      <c r="C562" s="102"/>
      <c r="D562" s="103"/>
      <c r="E562" s="102"/>
      <c r="F562" s="102"/>
      <c r="G562" s="104"/>
    </row>
    <row r="563" spans="1:7" ht="16" customHeight="1" x14ac:dyDescent="0.25">
      <c r="A563" s="102"/>
      <c r="B563" s="102"/>
      <c r="C563" s="102"/>
      <c r="D563" s="103"/>
      <c r="E563" s="102"/>
      <c r="F563" s="102"/>
      <c r="G563" s="104"/>
    </row>
    <row r="564" spans="1:7" ht="16" customHeight="1" x14ac:dyDescent="0.25">
      <c r="A564" s="102"/>
      <c r="B564" s="102"/>
      <c r="C564" s="102"/>
      <c r="D564" s="103"/>
      <c r="E564" s="102"/>
      <c r="F564" s="102"/>
      <c r="G564" s="104"/>
    </row>
    <row r="565" spans="1:7" ht="16" customHeight="1" x14ac:dyDescent="0.25">
      <c r="A565" s="102"/>
      <c r="B565" s="102"/>
      <c r="C565" s="102"/>
      <c r="D565" s="103"/>
      <c r="E565" s="102"/>
      <c r="F565" s="102"/>
      <c r="G565" s="104"/>
    </row>
    <row r="566" spans="1:7" ht="16" customHeight="1" x14ac:dyDescent="0.25">
      <c r="A566" s="102"/>
      <c r="B566" s="102"/>
      <c r="C566" s="102"/>
      <c r="D566" s="103"/>
      <c r="E566" s="102"/>
      <c r="F566" s="102"/>
      <c r="G566" s="104"/>
    </row>
    <row r="567" spans="1:7" ht="16" customHeight="1" x14ac:dyDescent="0.25">
      <c r="A567" s="102"/>
      <c r="B567" s="102"/>
      <c r="C567" s="102"/>
      <c r="D567" s="103"/>
      <c r="E567" s="102"/>
      <c r="F567" s="102"/>
      <c r="G567" s="104"/>
    </row>
    <row r="568" spans="1:7" ht="16" customHeight="1" x14ac:dyDescent="0.25">
      <c r="A568" s="102"/>
      <c r="B568" s="102"/>
      <c r="C568" s="102"/>
      <c r="D568" s="103"/>
      <c r="E568" s="102"/>
      <c r="F568" s="102"/>
      <c r="G568" s="104"/>
    </row>
    <row r="569" spans="1:7" ht="16" customHeight="1" x14ac:dyDescent="0.25">
      <c r="A569" s="102"/>
      <c r="B569" s="102"/>
      <c r="C569" s="102"/>
      <c r="D569" s="103"/>
      <c r="E569" s="102"/>
      <c r="F569" s="102"/>
      <c r="G569" s="104"/>
    </row>
    <row r="570" spans="1:7" ht="16" customHeight="1" x14ac:dyDescent="0.25">
      <c r="A570" s="102"/>
      <c r="B570" s="102"/>
      <c r="C570" s="102"/>
      <c r="D570" s="103"/>
      <c r="E570" s="102"/>
      <c r="F570" s="102"/>
      <c r="G570" s="104"/>
    </row>
    <row r="571" spans="1:7" ht="16" customHeight="1" x14ac:dyDescent="0.25">
      <c r="A571" s="102"/>
      <c r="B571" s="102"/>
      <c r="C571" s="102"/>
      <c r="D571" s="103"/>
      <c r="E571" s="102"/>
      <c r="F571" s="102"/>
      <c r="G571" s="104"/>
    </row>
    <row r="572" spans="1:7" ht="16" customHeight="1" x14ac:dyDescent="0.25">
      <c r="A572" s="102"/>
      <c r="B572" s="102"/>
      <c r="C572" s="102"/>
      <c r="D572" s="103"/>
      <c r="E572" s="102"/>
      <c r="F572" s="102"/>
      <c r="G572" s="104"/>
    </row>
    <row r="573" spans="1:7" ht="16" customHeight="1" x14ac:dyDescent="0.25">
      <c r="A573" s="102"/>
      <c r="B573" s="102"/>
      <c r="C573" s="102"/>
      <c r="D573" s="103"/>
      <c r="E573" s="102"/>
      <c r="F573" s="102"/>
      <c r="G573" s="104"/>
    </row>
    <row r="574" spans="1:7" ht="16" customHeight="1" x14ac:dyDescent="0.25">
      <c r="A574" s="102"/>
      <c r="B574" s="102"/>
      <c r="C574" s="102"/>
      <c r="D574" s="103"/>
      <c r="E574" s="102"/>
      <c r="F574" s="102"/>
      <c r="G574" s="104"/>
    </row>
    <row r="575" spans="1:7" ht="16" customHeight="1" x14ac:dyDescent="0.25">
      <c r="A575" s="102"/>
      <c r="B575" s="102"/>
      <c r="C575" s="102"/>
      <c r="D575" s="103"/>
      <c r="E575" s="102"/>
      <c r="F575" s="102"/>
      <c r="G575" s="104"/>
    </row>
    <row r="576" spans="1:7" ht="16" customHeight="1" x14ac:dyDescent="0.25">
      <c r="A576" s="102"/>
      <c r="B576" s="102"/>
      <c r="C576" s="102"/>
      <c r="D576" s="103"/>
      <c r="E576" s="102"/>
      <c r="F576" s="102"/>
      <c r="G576" s="104"/>
    </row>
    <row r="577" spans="1:7" ht="16" customHeight="1" x14ac:dyDescent="0.25">
      <c r="A577" s="102"/>
      <c r="B577" s="102"/>
      <c r="C577" s="102"/>
      <c r="D577" s="103"/>
      <c r="E577" s="102"/>
      <c r="F577" s="102"/>
      <c r="G577" s="104"/>
    </row>
    <row r="578" spans="1:7" ht="16" customHeight="1" x14ac:dyDescent="0.25">
      <c r="A578" s="102"/>
      <c r="B578" s="102"/>
      <c r="C578" s="102"/>
      <c r="D578" s="103"/>
      <c r="E578" s="102"/>
      <c r="F578" s="102"/>
      <c r="G578" s="104"/>
    </row>
    <row r="579" spans="1:7" ht="16" customHeight="1" x14ac:dyDescent="0.25">
      <c r="A579" s="102"/>
      <c r="B579" s="102"/>
      <c r="C579" s="102"/>
      <c r="D579" s="103"/>
      <c r="E579" s="102"/>
      <c r="F579" s="102"/>
      <c r="G579" s="104"/>
    </row>
    <row r="580" spans="1:7" ht="16" customHeight="1" x14ac:dyDescent="0.25">
      <c r="A580" s="102"/>
      <c r="B580" s="102"/>
      <c r="C580" s="102"/>
      <c r="D580" s="103"/>
      <c r="E580" s="102"/>
      <c r="F580" s="102"/>
      <c r="G580" s="104"/>
    </row>
    <row r="581" spans="1:7" ht="16" customHeight="1" x14ac:dyDescent="0.25">
      <c r="A581" s="102"/>
      <c r="B581" s="102"/>
      <c r="C581" s="102"/>
      <c r="D581" s="103"/>
      <c r="E581" s="102"/>
      <c r="F581" s="102"/>
      <c r="G581" s="104"/>
    </row>
    <row r="582" spans="1:7" ht="16" customHeight="1" x14ac:dyDescent="0.25">
      <c r="A582" s="102"/>
      <c r="B582" s="102"/>
      <c r="C582" s="102"/>
      <c r="D582" s="103"/>
      <c r="E582" s="102"/>
      <c r="F582" s="102"/>
      <c r="G582" s="104"/>
    </row>
    <row r="583" spans="1:7" ht="16" customHeight="1" x14ac:dyDescent="0.25">
      <c r="A583" s="102"/>
      <c r="B583" s="102"/>
      <c r="C583" s="102"/>
      <c r="D583" s="103"/>
      <c r="E583" s="102"/>
      <c r="F583" s="102"/>
      <c r="G583" s="104"/>
    </row>
    <row r="584" spans="1:7" ht="16" customHeight="1" x14ac:dyDescent="0.25">
      <c r="A584" s="102"/>
      <c r="B584" s="102"/>
      <c r="C584" s="102"/>
      <c r="D584" s="103"/>
      <c r="E584" s="102"/>
      <c r="F584" s="102"/>
      <c r="G584" s="104"/>
    </row>
    <row r="585" spans="1:7" ht="16" customHeight="1" x14ac:dyDescent="0.25">
      <c r="A585" s="102"/>
      <c r="B585" s="102"/>
      <c r="C585" s="102"/>
      <c r="D585" s="103"/>
      <c r="E585" s="102"/>
      <c r="F585" s="102"/>
      <c r="G585" s="104"/>
    </row>
    <row r="586" spans="1:7" ht="16" customHeight="1" x14ac:dyDescent="0.25">
      <c r="A586" s="102"/>
      <c r="B586" s="102"/>
      <c r="C586" s="102"/>
      <c r="D586" s="103"/>
      <c r="E586" s="102"/>
      <c r="F586" s="102"/>
      <c r="G586" s="104"/>
    </row>
    <row r="587" spans="1:7" ht="16" customHeight="1" x14ac:dyDescent="0.25">
      <c r="A587" s="102"/>
      <c r="B587" s="102"/>
      <c r="C587" s="102"/>
      <c r="D587" s="103"/>
      <c r="E587" s="102"/>
      <c r="F587" s="102"/>
      <c r="G587" s="104"/>
    </row>
    <row r="588" spans="1:7" ht="16" customHeight="1" x14ac:dyDescent="0.25">
      <c r="A588" s="102"/>
      <c r="B588" s="102"/>
      <c r="C588" s="102"/>
      <c r="D588" s="103"/>
      <c r="E588" s="102"/>
      <c r="F588" s="102"/>
      <c r="G588" s="104"/>
    </row>
    <row r="589" spans="1:7" ht="16" customHeight="1" x14ac:dyDescent="0.25">
      <c r="A589" s="102"/>
      <c r="B589" s="102"/>
      <c r="C589" s="102"/>
      <c r="D589" s="103"/>
      <c r="E589" s="102"/>
      <c r="F589" s="102"/>
      <c r="G589" s="104"/>
    </row>
    <row r="590" spans="1:7" ht="16" customHeight="1" x14ac:dyDescent="0.25">
      <c r="A590" s="102"/>
      <c r="B590" s="102"/>
      <c r="C590" s="102"/>
      <c r="D590" s="103"/>
      <c r="E590" s="102"/>
      <c r="F590" s="102"/>
      <c r="G590" s="104"/>
    </row>
    <row r="591" spans="1:7" ht="16" customHeight="1" x14ac:dyDescent="0.25">
      <c r="A591" s="102"/>
      <c r="B591" s="102"/>
      <c r="C591" s="102"/>
      <c r="D591" s="103"/>
      <c r="E591" s="102"/>
      <c r="F591" s="102"/>
      <c r="G591" s="104"/>
    </row>
    <row r="592" spans="1:7" ht="16" customHeight="1" x14ac:dyDescent="0.25">
      <c r="A592" s="102"/>
      <c r="B592" s="102"/>
      <c r="C592" s="102"/>
      <c r="D592" s="103"/>
      <c r="E592" s="102"/>
      <c r="F592" s="102"/>
      <c r="G592" s="104"/>
    </row>
    <row r="593" spans="1:7" ht="16" customHeight="1" x14ac:dyDescent="0.25">
      <c r="A593" s="102"/>
      <c r="B593" s="102"/>
      <c r="C593" s="102"/>
      <c r="D593" s="103"/>
      <c r="E593" s="102"/>
      <c r="F593" s="102"/>
      <c r="G593" s="104"/>
    </row>
    <row r="594" spans="1:7" ht="16" customHeight="1" x14ac:dyDescent="0.25">
      <c r="A594" s="102"/>
      <c r="B594" s="102"/>
      <c r="C594" s="102"/>
      <c r="D594" s="103"/>
      <c r="E594" s="102"/>
      <c r="F594" s="102"/>
      <c r="G594" s="104"/>
    </row>
    <row r="595" spans="1:7" ht="16" customHeight="1" x14ac:dyDescent="0.25">
      <c r="A595" s="102"/>
      <c r="B595" s="102"/>
      <c r="C595" s="102"/>
      <c r="D595" s="103"/>
      <c r="E595" s="102"/>
      <c r="F595" s="102"/>
      <c r="G595" s="104"/>
    </row>
    <row r="596" spans="1:7" ht="16" customHeight="1" x14ac:dyDescent="0.25">
      <c r="A596" s="102"/>
      <c r="B596" s="102"/>
      <c r="C596" s="102"/>
      <c r="D596" s="103"/>
      <c r="E596" s="102"/>
      <c r="F596" s="102"/>
      <c r="G596" s="104"/>
    </row>
    <row r="597" spans="1:7" ht="16" customHeight="1" x14ac:dyDescent="0.25">
      <c r="A597" s="102"/>
      <c r="B597" s="102"/>
      <c r="C597" s="102"/>
      <c r="D597" s="103"/>
      <c r="E597" s="102"/>
      <c r="F597" s="102"/>
      <c r="G597" s="104"/>
    </row>
    <row r="598" spans="1:7" ht="16" customHeight="1" x14ac:dyDescent="0.25">
      <c r="A598" s="102"/>
      <c r="B598" s="102"/>
      <c r="C598" s="102"/>
      <c r="D598" s="103"/>
      <c r="E598" s="102"/>
      <c r="F598" s="102"/>
      <c r="G598" s="104"/>
    </row>
    <row r="599" spans="1:7" ht="16" customHeight="1" x14ac:dyDescent="0.25">
      <c r="A599" s="102"/>
      <c r="B599" s="102"/>
      <c r="C599" s="102"/>
      <c r="D599" s="103"/>
      <c r="E599" s="102"/>
      <c r="F599" s="102"/>
      <c r="G599" s="104"/>
    </row>
    <row r="600" spans="1:7" ht="16" customHeight="1" x14ac:dyDescent="0.25">
      <c r="A600" s="102"/>
      <c r="B600" s="102"/>
      <c r="C600" s="102"/>
      <c r="D600" s="103"/>
      <c r="E600" s="102"/>
      <c r="F600" s="102"/>
      <c r="G600" s="104"/>
    </row>
    <row r="601" spans="1:7" ht="16" customHeight="1" x14ac:dyDescent="0.25">
      <c r="A601" s="102"/>
      <c r="B601" s="102"/>
      <c r="C601" s="102"/>
      <c r="D601" s="103"/>
      <c r="E601" s="102"/>
      <c r="F601" s="102"/>
      <c r="G601" s="104"/>
    </row>
    <row r="602" spans="1:7" ht="16" customHeight="1" x14ac:dyDescent="0.25">
      <c r="A602" s="102"/>
      <c r="B602" s="102"/>
      <c r="C602" s="102"/>
      <c r="D602" s="103"/>
      <c r="E602" s="102"/>
      <c r="F602" s="102"/>
      <c r="G602" s="104"/>
    </row>
    <row r="603" spans="1:7" ht="16" customHeight="1" x14ac:dyDescent="0.25">
      <c r="A603" s="102"/>
      <c r="B603" s="102"/>
      <c r="C603" s="102"/>
      <c r="D603" s="103"/>
      <c r="E603" s="102"/>
      <c r="F603" s="102"/>
      <c r="G603" s="104"/>
    </row>
    <row r="604" spans="1:7" ht="16" customHeight="1" x14ac:dyDescent="0.25">
      <c r="A604" s="102"/>
      <c r="B604" s="102"/>
      <c r="C604" s="102"/>
      <c r="D604" s="103"/>
      <c r="E604" s="102"/>
      <c r="F604" s="102"/>
      <c r="G604" s="104"/>
    </row>
    <row r="605" spans="1:7" ht="16" customHeight="1" x14ac:dyDescent="0.25">
      <c r="A605" s="102"/>
      <c r="B605" s="102"/>
      <c r="C605" s="102"/>
      <c r="D605" s="103"/>
      <c r="E605" s="102"/>
      <c r="F605" s="102"/>
      <c r="G605" s="104"/>
    </row>
    <row r="606" spans="1:7" ht="16" customHeight="1" x14ac:dyDescent="0.25">
      <c r="A606" s="102"/>
      <c r="B606" s="102"/>
      <c r="C606" s="102"/>
      <c r="D606" s="103"/>
      <c r="E606" s="102"/>
      <c r="F606" s="102"/>
      <c r="G606" s="104"/>
    </row>
    <row r="607" spans="1:7" ht="16" customHeight="1" x14ac:dyDescent="0.25">
      <c r="A607" s="102"/>
      <c r="B607" s="102"/>
      <c r="C607" s="102"/>
      <c r="D607" s="103"/>
      <c r="E607" s="102"/>
      <c r="F607" s="102"/>
      <c r="G607" s="104"/>
    </row>
    <row r="608" spans="1:7" ht="16" customHeight="1" x14ac:dyDescent="0.25">
      <c r="A608" s="102"/>
      <c r="B608" s="102"/>
      <c r="C608" s="102"/>
      <c r="D608" s="103"/>
      <c r="E608" s="102"/>
      <c r="F608" s="102"/>
      <c r="G608" s="104"/>
    </row>
    <row r="609" spans="1:7" ht="16" customHeight="1" x14ac:dyDescent="0.25">
      <c r="A609" s="102"/>
      <c r="B609" s="102"/>
      <c r="C609" s="102"/>
      <c r="D609" s="103"/>
      <c r="E609" s="102"/>
      <c r="F609" s="102"/>
      <c r="G609" s="104"/>
    </row>
    <row r="610" spans="1:7" ht="16" customHeight="1" x14ac:dyDescent="0.25">
      <c r="A610" s="102"/>
      <c r="B610" s="102"/>
      <c r="C610" s="102"/>
      <c r="D610" s="103"/>
      <c r="E610" s="102"/>
      <c r="F610" s="102"/>
      <c r="G610" s="104"/>
    </row>
    <row r="611" spans="1:7" ht="16" customHeight="1" x14ac:dyDescent="0.25">
      <c r="A611" s="102"/>
      <c r="B611" s="102"/>
      <c r="C611" s="102"/>
      <c r="D611" s="103"/>
      <c r="E611" s="102"/>
      <c r="F611" s="102"/>
      <c r="G611" s="104"/>
    </row>
    <row r="612" spans="1:7" ht="16" customHeight="1" x14ac:dyDescent="0.25">
      <c r="A612" s="102"/>
      <c r="B612" s="102"/>
      <c r="C612" s="102"/>
      <c r="D612" s="103"/>
      <c r="E612" s="102"/>
      <c r="F612" s="102"/>
      <c r="G612" s="104"/>
    </row>
    <row r="613" spans="1:7" ht="16" customHeight="1" x14ac:dyDescent="0.25">
      <c r="A613" s="102"/>
      <c r="B613" s="102"/>
      <c r="C613" s="102"/>
      <c r="D613" s="103"/>
      <c r="E613" s="102"/>
      <c r="F613" s="102"/>
      <c r="G613" s="104"/>
    </row>
    <row r="614" spans="1:7" ht="16" customHeight="1" x14ac:dyDescent="0.25">
      <c r="A614" s="102"/>
      <c r="B614" s="102"/>
      <c r="C614" s="102"/>
      <c r="D614" s="103"/>
      <c r="E614" s="102"/>
      <c r="F614" s="102"/>
      <c r="G614" s="104"/>
    </row>
    <row r="615" spans="1:7" ht="16" customHeight="1" x14ac:dyDescent="0.25">
      <c r="A615" s="102"/>
      <c r="B615" s="102"/>
      <c r="C615" s="102"/>
      <c r="D615" s="103"/>
      <c r="E615" s="102"/>
      <c r="F615" s="102"/>
      <c r="G615" s="104"/>
    </row>
    <row r="616" spans="1:7" ht="16" customHeight="1" x14ac:dyDescent="0.25">
      <c r="A616" s="102"/>
      <c r="B616" s="102"/>
      <c r="C616" s="102"/>
      <c r="D616" s="103"/>
      <c r="E616" s="102"/>
      <c r="F616" s="102"/>
      <c r="G616" s="104"/>
    </row>
    <row r="617" spans="1:7" ht="16" customHeight="1" x14ac:dyDescent="0.25">
      <c r="A617" s="102"/>
      <c r="B617" s="102"/>
      <c r="C617" s="102"/>
      <c r="D617" s="103"/>
      <c r="E617" s="102"/>
      <c r="F617" s="102"/>
      <c r="G617" s="104"/>
    </row>
    <row r="618" spans="1:7" ht="16" customHeight="1" x14ac:dyDescent="0.25">
      <c r="A618" s="102"/>
      <c r="B618" s="102"/>
      <c r="C618" s="102"/>
      <c r="D618" s="103"/>
      <c r="E618" s="102"/>
      <c r="F618" s="102"/>
      <c r="G618" s="104"/>
    </row>
    <row r="619" spans="1:7" ht="16" customHeight="1" x14ac:dyDescent="0.25">
      <c r="A619" s="102"/>
      <c r="B619" s="102"/>
      <c r="C619" s="102"/>
      <c r="D619" s="103"/>
      <c r="E619" s="102"/>
      <c r="F619" s="102"/>
      <c r="G619" s="104"/>
    </row>
    <row r="620" spans="1:7" ht="16" customHeight="1" x14ac:dyDescent="0.25">
      <c r="A620" s="102"/>
      <c r="B620" s="102"/>
      <c r="C620" s="102"/>
      <c r="D620" s="103"/>
      <c r="E620" s="102"/>
      <c r="F620" s="102"/>
      <c r="G620" s="104"/>
    </row>
    <row r="621" spans="1:7" ht="16" customHeight="1" x14ac:dyDescent="0.25">
      <c r="A621" s="102"/>
      <c r="B621" s="102"/>
      <c r="C621" s="102"/>
      <c r="D621" s="103"/>
      <c r="E621" s="102"/>
      <c r="F621" s="102"/>
      <c r="G621" s="104"/>
    </row>
    <row r="622" spans="1:7" ht="16" customHeight="1" x14ac:dyDescent="0.25">
      <c r="A622" s="102"/>
      <c r="B622" s="102"/>
      <c r="C622" s="102"/>
      <c r="D622" s="103"/>
      <c r="E622" s="102"/>
      <c r="F622" s="102"/>
      <c r="G622" s="104"/>
    </row>
    <row r="623" spans="1:7" ht="16" customHeight="1" x14ac:dyDescent="0.25">
      <c r="A623" s="102"/>
      <c r="B623" s="102"/>
      <c r="C623" s="102"/>
      <c r="D623" s="103"/>
      <c r="E623" s="102"/>
      <c r="F623" s="102"/>
      <c r="G623" s="104"/>
    </row>
    <row r="624" spans="1:7" ht="16" customHeight="1" x14ac:dyDescent="0.25">
      <c r="A624" s="102"/>
      <c r="B624" s="102"/>
      <c r="C624" s="102"/>
      <c r="D624" s="103"/>
      <c r="E624" s="102"/>
      <c r="F624" s="102"/>
      <c r="G624" s="104"/>
    </row>
    <row r="625" spans="1:7" ht="16" customHeight="1" x14ac:dyDescent="0.25">
      <c r="A625" s="102"/>
      <c r="B625" s="102"/>
      <c r="C625" s="102"/>
      <c r="D625" s="103"/>
      <c r="E625" s="102"/>
      <c r="F625" s="102"/>
      <c r="G625" s="104"/>
    </row>
    <row r="626" spans="1:7" ht="16" customHeight="1" x14ac:dyDescent="0.25">
      <c r="A626" s="102"/>
      <c r="B626" s="102"/>
      <c r="C626" s="102"/>
      <c r="D626" s="103"/>
      <c r="E626" s="102"/>
      <c r="F626" s="102"/>
      <c r="G626" s="104"/>
    </row>
    <row r="627" spans="1:7" ht="16" customHeight="1" x14ac:dyDescent="0.25">
      <c r="A627" s="102"/>
      <c r="B627" s="102"/>
      <c r="C627" s="102"/>
      <c r="D627" s="103"/>
      <c r="E627" s="102"/>
      <c r="F627" s="102"/>
      <c r="G627" s="104"/>
    </row>
    <row r="628" spans="1:7" ht="16" customHeight="1" x14ac:dyDescent="0.25">
      <c r="A628" s="102"/>
      <c r="B628" s="102"/>
      <c r="C628" s="102"/>
      <c r="D628" s="103"/>
      <c r="E628" s="102"/>
      <c r="F628" s="102"/>
      <c r="G628" s="104"/>
    </row>
    <row r="629" spans="1:7" ht="16" customHeight="1" x14ac:dyDescent="0.25">
      <c r="A629" s="102"/>
      <c r="B629" s="102"/>
      <c r="C629" s="102"/>
      <c r="D629" s="103"/>
      <c r="E629" s="102"/>
      <c r="F629" s="102"/>
      <c r="G629" s="104"/>
    </row>
    <row r="630" spans="1:7" ht="16" customHeight="1" x14ac:dyDescent="0.25">
      <c r="A630" s="102"/>
      <c r="B630" s="102"/>
      <c r="C630" s="102"/>
      <c r="D630" s="103"/>
      <c r="E630" s="102"/>
      <c r="F630" s="102"/>
      <c r="G630" s="104"/>
    </row>
    <row r="631" spans="1:7" ht="16" customHeight="1" x14ac:dyDescent="0.25">
      <c r="A631" s="102"/>
      <c r="B631" s="102"/>
      <c r="C631" s="102"/>
      <c r="D631" s="103"/>
      <c r="E631" s="102"/>
      <c r="F631" s="102"/>
      <c r="G631" s="104"/>
    </row>
    <row r="632" spans="1:7" ht="16" customHeight="1" x14ac:dyDescent="0.25">
      <c r="A632" s="102"/>
      <c r="B632" s="102"/>
      <c r="C632" s="102"/>
      <c r="D632" s="103"/>
      <c r="E632" s="102"/>
      <c r="F632" s="102"/>
      <c r="G632" s="104"/>
    </row>
    <row r="633" spans="1:7" ht="16" customHeight="1" x14ac:dyDescent="0.25">
      <c r="A633" s="102"/>
      <c r="B633" s="102"/>
      <c r="C633" s="102"/>
      <c r="D633" s="103"/>
      <c r="E633" s="102"/>
      <c r="F633" s="102"/>
      <c r="G633" s="104"/>
    </row>
    <row r="634" spans="1:7" ht="16" customHeight="1" x14ac:dyDescent="0.25">
      <c r="A634" s="102"/>
      <c r="B634" s="102"/>
      <c r="C634" s="102"/>
      <c r="D634" s="103"/>
      <c r="E634" s="102"/>
      <c r="F634" s="102"/>
      <c r="G634" s="104"/>
    </row>
    <row r="635" spans="1:7" ht="16" customHeight="1" x14ac:dyDescent="0.25">
      <c r="A635" s="102"/>
      <c r="B635" s="102"/>
      <c r="C635" s="102"/>
      <c r="D635" s="103"/>
      <c r="E635" s="102"/>
      <c r="F635" s="102"/>
      <c r="G635" s="104"/>
    </row>
    <row r="636" spans="1:7" ht="16" customHeight="1" x14ac:dyDescent="0.25">
      <c r="A636" s="102"/>
      <c r="B636" s="102"/>
      <c r="C636" s="102"/>
      <c r="D636" s="103"/>
      <c r="E636" s="102"/>
      <c r="F636" s="102"/>
      <c r="G636" s="104"/>
    </row>
    <row r="637" spans="1:7" ht="16" customHeight="1" x14ac:dyDescent="0.25">
      <c r="A637" s="102"/>
      <c r="B637" s="102"/>
      <c r="C637" s="102"/>
      <c r="D637" s="103"/>
      <c r="E637" s="102"/>
      <c r="F637" s="102"/>
      <c r="G637" s="104"/>
    </row>
    <row r="638" spans="1:7" ht="16" customHeight="1" x14ac:dyDescent="0.25">
      <c r="A638" s="102"/>
      <c r="B638" s="102"/>
      <c r="C638" s="102"/>
      <c r="D638" s="103"/>
      <c r="E638" s="102"/>
      <c r="F638" s="102"/>
      <c r="G638" s="104"/>
    </row>
    <row r="639" spans="1:7" ht="16" customHeight="1" x14ac:dyDescent="0.25">
      <c r="A639" s="102"/>
      <c r="B639" s="102"/>
      <c r="C639" s="102"/>
      <c r="D639" s="103"/>
      <c r="E639" s="102"/>
      <c r="F639" s="102"/>
      <c r="G639" s="104"/>
    </row>
    <row r="640" spans="1:7" ht="16" customHeight="1" x14ac:dyDescent="0.25">
      <c r="A640" s="102"/>
      <c r="B640" s="102"/>
      <c r="C640" s="102"/>
      <c r="D640" s="103"/>
      <c r="E640" s="102"/>
      <c r="F640" s="102"/>
      <c r="G640" s="104"/>
    </row>
    <row r="641" spans="1:7" ht="16" customHeight="1" x14ac:dyDescent="0.25">
      <c r="A641" s="102"/>
      <c r="B641" s="102"/>
      <c r="C641" s="102"/>
      <c r="D641" s="103"/>
      <c r="E641" s="102"/>
      <c r="F641" s="102"/>
      <c r="G641" s="104"/>
    </row>
    <row r="642" spans="1:7" ht="16" customHeight="1" x14ac:dyDescent="0.25">
      <c r="A642" s="102"/>
      <c r="B642" s="102"/>
      <c r="C642" s="102"/>
      <c r="D642" s="103"/>
      <c r="E642" s="102"/>
      <c r="F642" s="102"/>
      <c r="G642" s="104"/>
    </row>
    <row r="643" spans="1:7" ht="16" customHeight="1" x14ac:dyDescent="0.25">
      <c r="A643" s="102"/>
      <c r="B643" s="102"/>
      <c r="C643" s="102"/>
      <c r="D643" s="103"/>
      <c r="E643" s="102"/>
      <c r="F643" s="102"/>
      <c r="G643" s="104"/>
    </row>
    <row r="644" spans="1:7" ht="16" customHeight="1" x14ac:dyDescent="0.25">
      <c r="A644" s="102"/>
      <c r="B644" s="102"/>
      <c r="C644" s="102"/>
      <c r="D644" s="103"/>
      <c r="E644" s="102"/>
      <c r="F644" s="102"/>
      <c r="G644" s="104"/>
    </row>
    <row r="645" spans="1:7" ht="16" customHeight="1" x14ac:dyDescent="0.25">
      <c r="A645" s="102"/>
      <c r="B645" s="102"/>
      <c r="C645" s="102"/>
      <c r="D645" s="103"/>
      <c r="E645" s="102"/>
      <c r="F645" s="102"/>
      <c r="G645" s="104"/>
    </row>
    <row r="646" spans="1:7" ht="16" customHeight="1" x14ac:dyDescent="0.25">
      <c r="A646" s="102"/>
      <c r="B646" s="102"/>
      <c r="C646" s="102"/>
      <c r="D646" s="103"/>
      <c r="E646" s="102"/>
      <c r="F646" s="102"/>
      <c r="G646" s="104"/>
    </row>
    <row r="647" spans="1:7" ht="16" customHeight="1" x14ac:dyDescent="0.25">
      <c r="A647" s="102"/>
      <c r="B647" s="102"/>
      <c r="C647" s="102"/>
      <c r="D647" s="103"/>
      <c r="E647" s="102"/>
      <c r="F647" s="102"/>
      <c r="G647" s="104"/>
    </row>
    <row r="648" spans="1:7" ht="16" customHeight="1" x14ac:dyDescent="0.25">
      <c r="A648" s="102"/>
      <c r="B648" s="102"/>
      <c r="C648" s="102"/>
      <c r="D648" s="103"/>
      <c r="E648" s="102"/>
      <c r="F648" s="102"/>
      <c r="G648" s="104"/>
    </row>
    <row r="649" spans="1:7" ht="16" customHeight="1" x14ac:dyDescent="0.25">
      <c r="A649" s="102"/>
      <c r="B649" s="102"/>
      <c r="C649" s="102"/>
      <c r="D649" s="103"/>
      <c r="E649" s="102"/>
      <c r="F649" s="102"/>
      <c r="G649" s="104"/>
    </row>
    <row r="650" spans="1:7" ht="16" customHeight="1" x14ac:dyDescent="0.25">
      <c r="A650" s="102"/>
      <c r="B650" s="102"/>
      <c r="C650" s="102"/>
      <c r="D650" s="103"/>
      <c r="E650" s="102"/>
      <c r="F650" s="102"/>
      <c r="G650" s="104"/>
    </row>
    <row r="651" spans="1:7" ht="16" customHeight="1" x14ac:dyDescent="0.25">
      <c r="A651" s="102"/>
      <c r="B651" s="102"/>
      <c r="C651" s="102"/>
      <c r="D651" s="103"/>
      <c r="E651" s="102"/>
      <c r="F651" s="102"/>
      <c r="G651" s="104"/>
    </row>
    <row r="652" spans="1:7" ht="16" customHeight="1" x14ac:dyDescent="0.25">
      <c r="A652" s="102"/>
      <c r="B652" s="102"/>
      <c r="C652" s="102"/>
      <c r="D652" s="103"/>
      <c r="E652" s="102"/>
      <c r="F652" s="102"/>
      <c r="G652" s="104"/>
    </row>
    <row r="653" spans="1:7" ht="16" customHeight="1" x14ac:dyDescent="0.25">
      <c r="A653" s="102"/>
      <c r="B653" s="102"/>
      <c r="C653" s="102"/>
      <c r="D653" s="103"/>
      <c r="E653" s="102"/>
      <c r="F653" s="102"/>
      <c r="G653" s="104"/>
    </row>
    <row r="654" spans="1:7" ht="16" customHeight="1" x14ac:dyDescent="0.25">
      <c r="A654" s="102"/>
      <c r="B654" s="102"/>
      <c r="C654" s="102"/>
      <c r="D654" s="103"/>
      <c r="E654" s="102"/>
      <c r="F654" s="102"/>
      <c r="G654" s="104"/>
    </row>
    <row r="655" spans="1:7" ht="16" customHeight="1" x14ac:dyDescent="0.25">
      <c r="A655" s="102"/>
      <c r="B655" s="102"/>
      <c r="C655" s="102"/>
      <c r="D655" s="103"/>
      <c r="E655" s="102"/>
      <c r="F655" s="102"/>
      <c r="G655" s="104"/>
    </row>
    <row r="656" spans="1:7" ht="16" customHeight="1" x14ac:dyDescent="0.25">
      <c r="A656" s="102"/>
      <c r="B656" s="102"/>
      <c r="C656" s="102"/>
      <c r="D656" s="103"/>
      <c r="E656" s="102"/>
      <c r="F656" s="102"/>
      <c r="G656" s="104"/>
    </row>
    <row r="657" spans="1:7" ht="16" customHeight="1" x14ac:dyDescent="0.25">
      <c r="A657" s="102"/>
      <c r="B657" s="102"/>
      <c r="C657" s="102"/>
      <c r="D657" s="103"/>
      <c r="E657" s="102"/>
      <c r="F657" s="102"/>
      <c r="G657" s="104"/>
    </row>
    <row r="658" spans="1:7" ht="16" customHeight="1" x14ac:dyDescent="0.25">
      <c r="A658" s="102"/>
      <c r="B658" s="102"/>
      <c r="C658" s="102"/>
      <c r="D658" s="103"/>
      <c r="E658" s="102"/>
      <c r="F658" s="102"/>
      <c r="G658" s="104"/>
    </row>
    <row r="659" spans="1:7" ht="16" customHeight="1" x14ac:dyDescent="0.25">
      <c r="A659" s="102"/>
      <c r="B659" s="102"/>
      <c r="C659" s="102"/>
      <c r="D659" s="103"/>
      <c r="E659" s="102"/>
      <c r="F659" s="102"/>
      <c r="G659" s="104"/>
    </row>
    <row r="660" spans="1:7" ht="16" customHeight="1" x14ac:dyDescent="0.25">
      <c r="A660" s="102"/>
      <c r="B660" s="102"/>
      <c r="C660" s="102"/>
      <c r="D660" s="103"/>
      <c r="E660" s="102"/>
      <c r="F660" s="102"/>
      <c r="G660" s="104"/>
    </row>
    <row r="661" spans="1:7" ht="16" customHeight="1" x14ac:dyDescent="0.25">
      <c r="A661" s="102"/>
      <c r="B661" s="102"/>
      <c r="C661" s="102"/>
      <c r="D661" s="103"/>
      <c r="E661" s="102"/>
      <c r="F661" s="102"/>
      <c r="G661" s="104"/>
    </row>
    <row r="662" spans="1:7" ht="16" customHeight="1" x14ac:dyDescent="0.25">
      <c r="A662" s="102"/>
      <c r="B662" s="102"/>
      <c r="C662" s="102"/>
      <c r="D662" s="103"/>
      <c r="E662" s="102"/>
      <c r="F662" s="102"/>
      <c r="G662" s="104"/>
    </row>
    <row r="663" spans="1:7" ht="16" customHeight="1" x14ac:dyDescent="0.25">
      <c r="A663" s="102"/>
      <c r="B663" s="102"/>
      <c r="C663" s="102"/>
      <c r="D663" s="103"/>
      <c r="E663" s="102"/>
      <c r="F663" s="102"/>
      <c r="G663" s="104"/>
    </row>
    <row r="664" spans="1:7" ht="16" customHeight="1" x14ac:dyDescent="0.25">
      <c r="A664" s="102"/>
      <c r="B664" s="102"/>
      <c r="C664" s="102"/>
      <c r="D664" s="103"/>
      <c r="E664" s="102"/>
      <c r="F664" s="102"/>
      <c r="G664" s="104"/>
    </row>
    <row r="665" spans="1:7" ht="16" customHeight="1" x14ac:dyDescent="0.25">
      <c r="A665" s="102"/>
      <c r="B665" s="102"/>
      <c r="C665" s="102"/>
      <c r="D665" s="103"/>
      <c r="E665" s="102"/>
      <c r="F665" s="102"/>
      <c r="G665" s="104"/>
    </row>
    <row r="666" spans="1:7" ht="16" customHeight="1" x14ac:dyDescent="0.25">
      <c r="A666" s="102"/>
      <c r="B666" s="102"/>
      <c r="C666" s="102"/>
      <c r="D666" s="103"/>
      <c r="E666" s="102"/>
      <c r="F666" s="102"/>
      <c r="G666" s="104"/>
    </row>
    <row r="667" spans="1:7" ht="16" customHeight="1" x14ac:dyDescent="0.25">
      <c r="A667" s="102"/>
      <c r="B667" s="102"/>
      <c r="C667" s="102"/>
      <c r="D667" s="103"/>
      <c r="E667" s="102"/>
      <c r="F667" s="102"/>
      <c r="G667" s="104"/>
    </row>
    <row r="668" spans="1:7" ht="16" customHeight="1" x14ac:dyDescent="0.25">
      <c r="A668" s="102"/>
      <c r="B668" s="102"/>
      <c r="C668" s="102"/>
      <c r="D668" s="103"/>
      <c r="E668" s="102"/>
      <c r="F668" s="102"/>
      <c r="G668" s="104"/>
    </row>
    <row r="669" spans="1:7" ht="16" customHeight="1" x14ac:dyDescent="0.25">
      <c r="A669" s="102"/>
      <c r="B669" s="102"/>
      <c r="C669" s="102"/>
      <c r="D669" s="103"/>
      <c r="E669" s="102"/>
      <c r="F669" s="102"/>
      <c r="G669" s="104"/>
    </row>
    <row r="670" spans="1:7" ht="16" customHeight="1" x14ac:dyDescent="0.25">
      <c r="A670" s="102"/>
      <c r="B670" s="102"/>
      <c r="C670" s="102"/>
      <c r="D670" s="103"/>
      <c r="E670" s="102"/>
      <c r="F670" s="102"/>
      <c r="G670" s="104"/>
    </row>
    <row r="671" spans="1:7" ht="16" customHeight="1" x14ac:dyDescent="0.25">
      <c r="A671" s="102"/>
      <c r="B671" s="102"/>
      <c r="C671" s="102"/>
      <c r="D671" s="103"/>
      <c r="E671" s="102"/>
      <c r="F671" s="102"/>
      <c r="G671" s="104"/>
    </row>
    <row r="672" spans="1:7" ht="16" customHeight="1" x14ac:dyDescent="0.25">
      <c r="A672" s="102"/>
      <c r="B672" s="102"/>
      <c r="C672" s="102"/>
      <c r="D672" s="103"/>
      <c r="E672" s="102"/>
      <c r="F672" s="102"/>
      <c r="G672" s="104"/>
    </row>
    <row r="673" spans="1:7" ht="16" customHeight="1" x14ac:dyDescent="0.25">
      <c r="A673" s="102"/>
      <c r="B673" s="102"/>
      <c r="C673" s="102"/>
      <c r="D673" s="103"/>
      <c r="E673" s="102"/>
      <c r="F673" s="102"/>
      <c r="G673" s="104"/>
    </row>
    <row r="674" spans="1:7" ht="16" customHeight="1" x14ac:dyDescent="0.25">
      <c r="A674" s="102"/>
      <c r="B674" s="102"/>
      <c r="C674" s="102"/>
      <c r="D674" s="103"/>
      <c r="E674" s="102"/>
      <c r="F674" s="102"/>
      <c r="G674" s="104"/>
    </row>
    <row r="675" spans="1:7" ht="16" customHeight="1" x14ac:dyDescent="0.25">
      <c r="A675" s="102"/>
      <c r="B675" s="102"/>
      <c r="C675" s="102"/>
      <c r="D675" s="103"/>
      <c r="E675" s="102"/>
      <c r="F675" s="102"/>
      <c r="G675" s="104"/>
    </row>
    <row r="676" spans="1:7" ht="16" customHeight="1" x14ac:dyDescent="0.25">
      <c r="A676" s="102"/>
      <c r="B676" s="102"/>
      <c r="C676" s="102"/>
      <c r="D676" s="103"/>
      <c r="E676" s="102"/>
      <c r="F676" s="102"/>
      <c r="G676" s="104"/>
    </row>
    <row r="677" spans="1:7" ht="16" customHeight="1" x14ac:dyDescent="0.25">
      <c r="A677" s="102"/>
      <c r="B677" s="102"/>
      <c r="C677" s="102"/>
      <c r="D677" s="103"/>
      <c r="E677" s="102"/>
      <c r="F677" s="102"/>
      <c r="G677" s="104"/>
    </row>
    <row r="678" spans="1:7" ht="16" customHeight="1" x14ac:dyDescent="0.25">
      <c r="A678" s="102"/>
      <c r="B678" s="102"/>
      <c r="C678" s="102"/>
      <c r="D678" s="103"/>
      <c r="E678" s="102"/>
      <c r="F678" s="102"/>
      <c r="G678" s="104"/>
    </row>
    <row r="679" spans="1:7" ht="16" customHeight="1" x14ac:dyDescent="0.25">
      <c r="A679" s="102"/>
      <c r="B679" s="102"/>
      <c r="C679" s="102"/>
      <c r="D679" s="103"/>
      <c r="E679" s="102"/>
      <c r="F679" s="102"/>
      <c r="G679" s="104"/>
    </row>
    <row r="680" spans="1:7" ht="16" customHeight="1" x14ac:dyDescent="0.25">
      <c r="A680" s="102"/>
      <c r="B680" s="102"/>
      <c r="C680" s="102"/>
      <c r="D680" s="103"/>
      <c r="E680" s="102"/>
      <c r="F680" s="102"/>
      <c r="G680" s="104"/>
    </row>
    <row r="681" spans="1:7" ht="16" customHeight="1" x14ac:dyDescent="0.25">
      <c r="A681" s="102"/>
      <c r="B681" s="102"/>
      <c r="C681" s="102"/>
      <c r="D681" s="103"/>
      <c r="E681" s="102"/>
      <c r="F681" s="102"/>
      <c r="G681" s="104"/>
    </row>
    <row r="682" spans="1:7" ht="16" customHeight="1" x14ac:dyDescent="0.25">
      <c r="A682" s="102"/>
      <c r="B682" s="102"/>
      <c r="C682" s="102"/>
      <c r="D682" s="103"/>
      <c r="E682" s="102"/>
      <c r="F682" s="102"/>
      <c r="G682" s="104"/>
    </row>
    <row r="683" spans="1:7" ht="16" customHeight="1" x14ac:dyDescent="0.25">
      <c r="A683" s="102"/>
      <c r="B683" s="102"/>
      <c r="C683" s="102"/>
      <c r="D683" s="103"/>
      <c r="E683" s="102"/>
      <c r="F683" s="102"/>
      <c r="G683" s="104"/>
    </row>
    <row r="684" spans="1:7" ht="16" customHeight="1" x14ac:dyDescent="0.25">
      <c r="A684" s="102"/>
      <c r="B684" s="102"/>
      <c r="C684" s="102"/>
      <c r="D684" s="103"/>
      <c r="E684" s="102"/>
      <c r="F684" s="102"/>
      <c r="G684" s="104"/>
    </row>
    <row r="685" spans="1:7" ht="16" customHeight="1" x14ac:dyDescent="0.25">
      <c r="A685" s="102"/>
      <c r="B685" s="102"/>
      <c r="C685" s="102"/>
      <c r="D685" s="103"/>
      <c r="E685" s="102"/>
      <c r="F685" s="102"/>
      <c r="G685" s="104"/>
    </row>
    <row r="686" spans="1:7" ht="16" customHeight="1" x14ac:dyDescent="0.25">
      <c r="A686" s="102"/>
      <c r="B686" s="102"/>
      <c r="C686" s="102"/>
      <c r="D686" s="103"/>
      <c r="E686" s="102"/>
      <c r="F686" s="102"/>
      <c r="G686" s="104"/>
    </row>
    <row r="687" spans="1:7" ht="16" customHeight="1" x14ac:dyDescent="0.25">
      <c r="A687" s="102"/>
      <c r="B687" s="102"/>
      <c r="C687" s="102"/>
      <c r="D687" s="103"/>
      <c r="E687" s="102"/>
      <c r="F687" s="102"/>
      <c r="G687" s="104"/>
    </row>
    <row r="688" spans="1:7" ht="16" customHeight="1" x14ac:dyDescent="0.25">
      <c r="A688" s="102"/>
      <c r="B688" s="102"/>
      <c r="C688" s="102"/>
      <c r="D688" s="103"/>
      <c r="E688" s="102"/>
      <c r="F688" s="102"/>
      <c r="G688" s="104"/>
    </row>
    <row r="689" spans="1:7" ht="16" customHeight="1" x14ac:dyDescent="0.25">
      <c r="A689" s="102"/>
      <c r="B689" s="102"/>
      <c r="C689" s="102"/>
      <c r="D689" s="103"/>
      <c r="E689" s="102"/>
      <c r="F689" s="102"/>
      <c r="G689" s="104"/>
    </row>
    <row r="690" spans="1:7" ht="16" customHeight="1" x14ac:dyDescent="0.25">
      <c r="A690" s="102"/>
      <c r="B690" s="102"/>
      <c r="C690" s="102"/>
      <c r="D690" s="103"/>
      <c r="E690" s="102"/>
      <c r="F690" s="102"/>
      <c r="G690" s="104"/>
    </row>
    <row r="691" spans="1:7" ht="16" customHeight="1" x14ac:dyDescent="0.25">
      <c r="A691" s="102"/>
      <c r="B691" s="102"/>
      <c r="C691" s="102"/>
      <c r="D691" s="103"/>
      <c r="E691" s="102"/>
      <c r="F691" s="102"/>
      <c r="G691" s="104"/>
    </row>
    <row r="692" spans="1:7" ht="16" customHeight="1" x14ac:dyDescent="0.25">
      <c r="A692" s="102"/>
      <c r="B692" s="102"/>
      <c r="C692" s="102"/>
      <c r="D692" s="103"/>
      <c r="E692" s="102"/>
      <c r="F692" s="102"/>
      <c r="G692" s="104"/>
    </row>
    <row r="693" spans="1:7" ht="16" customHeight="1" x14ac:dyDescent="0.25">
      <c r="A693" s="102"/>
      <c r="B693" s="102"/>
      <c r="C693" s="102"/>
      <c r="D693" s="103"/>
      <c r="E693" s="102"/>
      <c r="F693" s="102"/>
      <c r="G693" s="104"/>
    </row>
    <row r="694" spans="1:7" ht="16" customHeight="1" x14ac:dyDescent="0.25">
      <c r="A694" s="102"/>
      <c r="B694" s="102"/>
      <c r="C694" s="102"/>
      <c r="D694" s="103"/>
      <c r="E694" s="102"/>
      <c r="F694" s="102"/>
      <c r="G694" s="104"/>
    </row>
    <row r="695" spans="1:7" ht="16" customHeight="1" x14ac:dyDescent="0.25">
      <c r="A695" s="102"/>
      <c r="B695" s="102"/>
      <c r="C695" s="102"/>
      <c r="D695" s="103"/>
      <c r="E695" s="102"/>
      <c r="F695" s="102"/>
      <c r="G695" s="104"/>
    </row>
    <row r="696" spans="1:7" ht="16" customHeight="1" x14ac:dyDescent="0.25">
      <c r="A696" s="102"/>
      <c r="B696" s="102"/>
      <c r="C696" s="102"/>
      <c r="D696" s="103"/>
      <c r="E696" s="102"/>
      <c r="F696" s="102"/>
      <c r="G696" s="104"/>
    </row>
    <row r="697" spans="1:7" ht="16" customHeight="1" x14ac:dyDescent="0.25">
      <c r="A697" s="102"/>
      <c r="B697" s="102"/>
      <c r="C697" s="102"/>
      <c r="D697" s="103"/>
      <c r="E697" s="102"/>
      <c r="F697" s="102"/>
      <c r="G697" s="104"/>
    </row>
    <row r="698" spans="1:7" ht="16" customHeight="1" x14ac:dyDescent="0.25">
      <c r="A698" s="102"/>
      <c r="B698" s="102"/>
      <c r="C698" s="102"/>
      <c r="D698" s="103"/>
      <c r="E698" s="102"/>
      <c r="F698" s="102"/>
      <c r="G698" s="104"/>
    </row>
    <row r="699" spans="1:7" ht="16" customHeight="1" x14ac:dyDescent="0.25">
      <c r="A699" s="102"/>
      <c r="B699" s="102"/>
      <c r="C699" s="102"/>
      <c r="D699" s="103"/>
      <c r="E699" s="102"/>
      <c r="F699" s="102"/>
      <c r="G699" s="104"/>
    </row>
    <row r="700" spans="1:7" ht="16" customHeight="1" x14ac:dyDescent="0.25">
      <c r="A700" s="102"/>
      <c r="B700" s="102"/>
      <c r="C700" s="102"/>
      <c r="D700" s="103"/>
      <c r="E700" s="102"/>
      <c r="F700" s="102"/>
      <c r="G700" s="104"/>
    </row>
    <row r="701" spans="1:7" ht="16" customHeight="1" x14ac:dyDescent="0.25">
      <c r="A701" s="102"/>
      <c r="B701" s="102"/>
      <c r="C701" s="102"/>
      <c r="D701" s="103"/>
      <c r="E701" s="102"/>
      <c r="F701" s="102"/>
      <c r="G701" s="104"/>
    </row>
    <row r="702" spans="1:7" ht="16" customHeight="1" x14ac:dyDescent="0.25">
      <c r="A702" s="102"/>
      <c r="B702" s="102"/>
      <c r="C702" s="102"/>
      <c r="D702" s="103"/>
      <c r="E702" s="102"/>
      <c r="F702" s="102"/>
      <c r="G702" s="104"/>
    </row>
    <row r="703" spans="1:7" ht="16" customHeight="1" x14ac:dyDescent="0.25">
      <c r="A703" s="102"/>
      <c r="B703" s="102"/>
      <c r="C703" s="102"/>
      <c r="D703" s="103"/>
      <c r="E703" s="102"/>
      <c r="F703" s="102"/>
      <c r="G703" s="104"/>
    </row>
    <row r="704" spans="1:7" ht="16" customHeight="1" x14ac:dyDescent="0.25">
      <c r="A704" s="102"/>
      <c r="B704" s="102"/>
      <c r="C704" s="102"/>
      <c r="D704" s="103"/>
      <c r="E704" s="102"/>
      <c r="F704" s="102"/>
      <c r="G704" s="104"/>
    </row>
    <row r="705" spans="1:7" ht="16" customHeight="1" x14ac:dyDescent="0.25">
      <c r="A705" s="102"/>
      <c r="B705" s="102"/>
      <c r="C705" s="102"/>
      <c r="D705" s="103"/>
      <c r="E705" s="102"/>
      <c r="F705" s="102"/>
      <c r="G705" s="104"/>
    </row>
    <row r="706" spans="1:7" ht="16" customHeight="1" x14ac:dyDescent="0.25">
      <c r="A706" s="102"/>
      <c r="B706" s="102"/>
      <c r="C706" s="102"/>
      <c r="D706" s="103"/>
      <c r="E706" s="102"/>
      <c r="F706" s="102"/>
      <c r="G706" s="104"/>
    </row>
    <row r="707" spans="1:7" ht="16" customHeight="1" x14ac:dyDescent="0.25">
      <c r="A707" s="102"/>
      <c r="B707" s="102"/>
      <c r="C707" s="102"/>
      <c r="D707" s="103"/>
      <c r="E707" s="102"/>
      <c r="F707" s="102"/>
      <c r="G707" s="104"/>
    </row>
    <row r="708" spans="1:7" ht="16" customHeight="1" x14ac:dyDescent="0.25">
      <c r="A708" s="102"/>
      <c r="B708" s="102"/>
      <c r="C708" s="102"/>
      <c r="D708" s="103"/>
      <c r="E708" s="102"/>
      <c r="F708" s="102"/>
      <c r="G708" s="104"/>
    </row>
    <row r="709" spans="1:7" ht="16" customHeight="1" x14ac:dyDescent="0.25">
      <c r="A709" s="102"/>
      <c r="B709" s="102"/>
      <c r="C709" s="102"/>
      <c r="D709" s="103"/>
      <c r="E709" s="102"/>
      <c r="F709" s="102"/>
      <c r="G709" s="104"/>
    </row>
    <row r="710" spans="1:7" ht="16" customHeight="1" x14ac:dyDescent="0.25">
      <c r="A710" s="102"/>
      <c r="B710" s="102"/>
      <c r="C710" s="102"/>
      <c r="D710" s="103"/>
      <c r="E710" s="102"/>
      <c r="F710" s="102"/>
      <c r="G710" s="104"/>
    </row>
    <row r="711" spans="1:7" ht="16" customHeight="1" x14ac:dyDescent="0.25">
      <c r="A711" s="102"/>
      <c r="B711" s="102"/>
      <c r="C711" s="102"/>
      <c r="D711" s="103"/>
      <c r="E711" s="102"/>
      <c r="F711" s="102"/>
      <c r="G711" s="104"/>
    </row>
    <row r="712" spans="1:7" ht="16" customHeight="1" x14ac:dyDescent="0.25">
      <c r="A712" s="102"/>
      <c r="B712" s="102"/>
      <c r="C712" s="102"/>
      <c r="D712" s="103"/>
      <c r="E712" s="102"/>
      <c r="F712" s="102"/>
      <c r="G712" s="104"/>
    </row>
    <row r="713" spans="1:7" ht="16" customHeight="1" x14ac:dyDescent="0.25">
      <c r="A713" s="102"/>
      <c r="B713" s="102"/>
      <c r="C713" s="102"/>
      <c r="D713" s="103"/>
      <c r="E713" s="102"/>
      <c r="F713" s="102"/>
      <c r="G713" s="104"/>
    </row>
    <row r="714" spans="1:7" ht="16" customHeight="1" x14ac:dyDescent="0.25">
      <c r="A714" s="102"/>
      <c r="B714" s="102"/>
      <c r="C714" s="102"/>
      <c r="D714" s="103"/>
      <c r="E714" s="102"/>
      <c r="F714" s="102"/>
      <c r="G714" s="104"/>
    </row>
    <row r="715" spans="1:7" ht="16" customHeight="1" x14ac:dyDescent="0.25">
      <c r="A715" s="102"/>
      <c r="B715" s="102"/>
      <c r="C715" s="102"/>
      <c r="D715" s="103"/>
      <c r="E715" s="102"/>
      <c r="F715" s="102"/>
      <c r="G715" s="104"/>
    </row>
    <row r="716" spans="1:7" ht="16" customHeight="1" x14ac:dyDescent="0.25">
      <c r="A716" s="102"/>
      <c r="B716" s="102"/>
      <c r="C716" s="102"/>
      <c r="D716" s="103"/>
      <c r="E716" s="102"/>
      <c r="F716" s="102"/>
      <c r="G716" s="104"/>
    </row>
    <row r="717" spans="1:7" ht="16" customHeight="1" x14ac:dyDescent="0.25">
      <c r="A717" s="102"/>
      <c r="B717" s="102"/>
      <c r="C717" s="102"/>
      <c r="D717" s="103"/>
      <c r="E717" s="102"/>
      <c r="F717" s="102"/>
      <c r="G717" s="104"/>
    </row>
    <row r="718" spans="1:7" ht="16" customHeight="1" x14ac:dyDescent="0.25">
      <c r="A718" s="102"/>
      <c r="B718" s="102"/>
      <c r="C718" s="102"/>
      <c r="D718" s="103"/>
      <c r="E718" s="102"/>
      <c r="F718" s="102"/>
      <c r="G718" s="104"/>
    </row>
    <row r="719" spans="1:7" ht="16" customHeight="1" x14ac:dyDescent="0.25">
      <c r="A719" s="102"/>
      <c r="B719" s="102"/>
      <c r="C719" s="102"/>
      <c r="D719" s="103"/>
      <c r="E719" s="102"/>
      <c r="F719" s="102"/>
      <c r="G719" s="104"/>
    </row>
    <row r="720" spans="1:7" ht="16" customHeight="1" x14ac:dyDescent="0.25">
      <c r="A720" s="102"/>
      <c r="B720" s="102"/>
      <c r="C720" s="102"/>
      <c r="D720" s="103"/>
      <c r="E720" s="102"/>
      <c r="F720" s="102"/>
      <c r="G720" s="104"/>
    </row>
    <row r="721" spans="1:7" ht="16" customHeight="1" x14ac:dyDescent="0.25">
      <c r="A721" s="102"/>
      <c r="B721" s="102"/>
      <c r="C721" s="102"/>
      <c r="D721" s="103"/>
      <c r="E721" s="102"/>
      <c r="F721" s="102"/>
      <c r="G721" s="104"/>
    </row>
    <row r="722" spans="1:7" ht="16" customHeight="1" x14ac:dyDescent="0.25">
      <c r="A722" s="102"/>
      <c r="B722" s="102"/>
      <c r="C722" s="102"/>
      <c r="D722" s="103"/>
      <c r="E722" s="102"/>
      <c r="F722" s="102"/>
      <c r="G722" s="104"/>
    </row>
    <row r="723" spans="1:7" ht="16" customHeight="1" x14ac:dyDescent="0.25">
      <c r="A723" s="102"/>
      <c r="B723" s="102"/>
      <c r="C723" s="102"/>
      <c r="D723" s="103"/>
      <c r="E723" s="102"/>
      <c r="F723" s="102"/>
      <c r="G723" s="104"/>
    </row>
    <row r="724" spans="1:7" ht="16" customHeight="1" x14ac:dyDescent="0.25">
      <c r="A724" s="102"/>
      <c r="B724" s="102"/>
      <c r="C724" s="102"/>
      <c r="D724" s="103"/>
      <c r="E724" s="102"/>
      <c r="F724" s="102"/>
      <c r="G724" s="104"/>
    </row>
    <row r="725" spans="1:7" ht="16" customHeight="1" x14ac:dyDescent="0.25">
      <c r="A725" s="102"/>
      <c r="B725" s="102"/>
      <c r="C725" s="102"/>
      <c r="D725" s="103"/>
      <c r="E725" s="102"/>
      <c r="F725" s="102"/>
      <c r="G725" s="104"/>
    </row>
    <row r="726" spans="1:7" ht="16" customHeight="1" x14ac:dyDescent="0.25">
      <c r="A726" s="102"/>
      <c r="B726" s="102"/>
      <c r="C726" s="102"/>
      <c r="D726" s="103"/>
      <c r="E726" s="102"/>
      <c r="F726" s="102"/>
      <c r="G726" s="104"/>
    </row>
    <row r="727" spans="1:7" ht="16" customHeight="1" x14ac:dyDescent="0.25">
      <c r="A727" s="102"/>
      <c r="B727" s="102"/>
      <c r="C727" s="102"/>
      <c r="D727" s="103"/>
      <c r="E727" s="102"/>
      <c r="F727" s="102"/>
      <c r="G727" s="104"/>
    </row>
    <row r="728" spans="1:7" ht="16" customHeight="1" x14ac:dyDescent="0.25">
      <c r="A728" s="102"/>
      <c r="B728" s="102"/>
      <c r="C728" s="102"/>
      <c r="D728" s="103"/>
      <c r="E728" s="102"/>
      <c r="F728" s="102"/>
      <c r="G728" s="104"/>
    </row>
    <row r="729" spans="1:7" ht="16" customHeight="1" x14ac:dyDescent="0.25">
      <c r="A729" s="102"/>
      <c r="B729" s="102"/>
      <c r="C729" s="102"/>
      <c r="D729" s="103"/>
      <c r="E729" s="102"/>
      <c r="F729" s="102"/>
      <c r="G729" s="104"/>
    </row>
    <row r="730" spans="1:7" ht="16" customHeight="1" x14ac:dyDescent="0.25">
      <c r="A730" s="102"/>
      <c r="B730" s="102"/>
      <c r="C730" s="102"/>
      <c r="D730" s="103"/>
      <c r="E730" s="102"/>
      <c r="F730" s="102"/>
      <c r="G730" s="104"/>
    </row>
    <row r="731" spans="1:7" ht="16" customHeight="1" x14ac:dyDescent="0.25">
      <c r="A731" s="102"/>
      <c r="B731" s="102"/>
      <c r="C731" s="102"/>
      <c r="D731" s="103"/>
      <c r="E731" s="102"/>
      <c r="F731" s="102"/>
      <c r="G731" s="104"/>
    </row>
    <row r="732" spans="1:7" ht="16" customHeight="1" x14ac:dyDescent="0.25">
      <c r="A732" s="102"/>
      <c r="B732" s="102"/>
      <c r="C732" s="102"/>
      <c r="D732" s="103"/>
      <c r="E732" s="102"/>
      <c r="F732" s="102"/>
      <c r="G732" s="104"/>
    </row>
    <row r="733" spans="1:7" ht="16" customHeight="1" x14ac:dyDescent="0.25">
      <c r="A733" s="102"/>
      <c r="B733" s="102"/>
      <c r="C733" s="102"/>
      <c r="D733" s="103"/>
      <c r="E733" s="102"/>
      <c r="F733" s="102"/>
      <c r="G733" s="104"/>
    </row>
    <row r="734" spans="1:7" ht="16" customHeight="1" x14ac:dyDescent="0.25">
      <c r="A734" s="102"/>
      <c r="B734" s="102"/>
      <c r="C734" s="102"/>
      <c r="D734" s="103"/>
      <c r="E734" s="102"/>
      <c r="F734" s="102"/>
      <c r="G734" s="104"/>
    </row>
    <row r="735" spans="1:7" ht="16" customHeight="1" x14ac:dyDescent="0.25">
      <c r="A735" s="102"/>
      <c r="B735" s="102"/>
      <c r="C735" s="102"/>
      <c r="D735" s="103"/>
      <c r="E735" s="102"/>
      <c r="F735" s="102"/>
      <c r="G735" s="104"/>
    </row>
    <row r="736" spans="1:7" ht="16" customHeight="1" x14ac:dyDescent="0.25">
      <c r="A736" s="102"/>
      <c r="B736" s="102"/>
      <c r="C736" s="102"/>
      <c r="D736" s="103"/>
      <c r="E736" s="102"/>
      <c r="F736" s="102"/>
      <c r="G736" s="104"/>
    </row>
    <row r="737" spans="1:7" ht="16" customHeight="1" x14ac:dyDescent="0.25">
      <c r="A737" s="102"/>
      <c r="B737" s="102"/>
      <c r="C737" s="102"/>
      <c r="D737" s="103"/>
      <c r="E737" s="102"/>
      <c r="F737" s="102"/>
      <c r="G737" s="104"/>
    </row>
    <row r="738" spans="1:7" ht="16" customHeight="1" x14ac:dyDescent="0.25">
      <c r="A738" s="102"/>
      <c r="B738" s="102"/>
      <c r="C738" s="102"/>
      <c r="D738" s="103"/>
      <c r="E738" s="102"/>
      <c r="F738" s="102"/>
      <c r="G738" s="104"/>
    </row>
    <row r="739" spans="1:7" ht="16" customHeight="1" x14ac:dyDescent="0.25">
      <c r="A739" s="102"/>
      <c r="B739" s="102"/>
      <c r="C739" s="102"/>
      <c r="D739" s="103"/>
      <c r="E739" s="102"/>
      <c r="F739" s="102"/>
      <c r="G739" s="104"/>
    </row>
    <row r="740" spans="1:7" ht="16" customHeight="1" x14ac:dyDescent="0.25">
      <c r="A740" s="102"/>
      <c r="B740" s="102"/>
      <c r="C740" s="102"/>
      <c r="D740" s="103"/>
      <c r="E740" s="102"/>
      <c r="F740" s="102"/>
      <c r="G740" s="104"/>
    </row>
    <row r="741" spans="1:7" ht="16" customHeight="1" x14ac:dyDescent="0.25">
      <c r="A741" s="102"/>
      <c r="B741" s="102"/>
      <c r="C741" s="102"/>
      <c r="D741" s="103"/>
      <c r="E741" s="102"/>
      <c r="F741" s="102"/>
      <c r="G741" s="104"/>
    </row>
    <row r="742" spans="1:7" ht="16" customHeight="1" x14ac:dyDescent="0.25">
      <c r="A742" s="102"/>
      <c r="B742" s="102"/>
      <c r="C742" s="102"/>
      <c r="D742" s="103"/>
      <c r="E742" s="102"/>
      <c r="F742" s="102"/>
      <c r="G742" s="104"/>
    </row>
    <row r="743" spans="1:7" ht="16" customHeight="1" x14ac:dyDescent="0.25">
      <c r="A743" s="102"/>
      <c r="B743" s="102"/>
      <c r="C743" s="102"/>
      <c r="D743" s="103"/>
      <c r="E743" s="102"/>
      <c r="F743" s="102"/>
      <c r="G743" s="104"/>
    </row>
    <row r="744" spans="1:7" ht="16" customHeight="1" x14ac:dyDescent="0.25">
      <c r="A744" s="102"/>
      <c r="B744" s="102"/>
      <c r="C744" s="102"/>
      <c r="D744" s="103"/>
      <c r="E744" s="102"/>
      <c r="F744" s="102"/>
      <c r="G744" s="104"/>
    </row>
    <row r="745" spans="1:7" ht="16" customHeight="1" x14ac:dyDescent="0.25">
      <c r="A745" s="102"/>
      <c r="B745" s="102"/>
      <c r="C745" s="102"/>
      <c r="D745" s="103"/>
      <c r="E745" s="102"/>
      <c r="F745" s="102"/>
      <c r="G745" s="104"/>
    </row>
    <row r="746" spans="1:7" ht="16" customHeight="1" x14ac:dyDescent="0.25">
      <c r="A746" s="102"/>
      <c r="B746" s="102"/>
      <c r="C746" s="102"/>
      <c r="D746" s="103"/>
      <c r="E746" s="102"/>
      <c r="F746" s="102"/>
      <c r="G746" s="104"/>
    </row>
    <row r="747" spans="1:7" ht="16" customHeight="1" x14ac:dyDescent="0.25">
      <c r="A747" s="102"/>
      <c r="B747" s="102"/>
      <c r="C747" s="102"/>
      <c r="D747" s="103"/>
      <c r="E747" s="102"/>
      <c r="F747" s="102"/>
      <c r="G747" s="104"/>
    </row>
    <row r="748" spans="1:7" ht="16" customHeight="1" x14ac:dyDescent="0.25">
      <c r="A748" s="102"/>
      <c r="B748" s="102"/>
      <c r="C748" s="102"/>
      <c r="D748" s="103"/>
      <c r="E748" s="102"/>
      <c r="F748" s="102"/>
      <c r="G748" s="104"/>
    </row>
    <row r="749" spans="1:7" ht="16" customHeight="1" x14ac:dyDescent="0.25">
      <c r="A749" s="102"/>
      <c r="B749" s="102"/>
      <c r="C749" s="102"/>
      <c r="D749" s="103"/>
      <c r="E749" s="102"/>
      <c r="F749" s="102"/>
      <c r="G749" s="104"/>
    </row>
    <row r="750" spans="1:7" ht="16" customHeight="1" x14ac:dyDescent="0.25">
      <c r="A750" s="102"/>
      <c r="B750" s="102"/>
      <c r="C750" s="102"/>
      <c r="D750" s="103"/>
      <c r="E750" s="102"/>
      <c r="F750" s="102"/>
      <c r="G750" s="104"/>
    </row>
    <row r="751" spans="1:7" ht="16" customHeight="1" x14ac:dyDescent="0.25">
      <c r="A751" s="102"/>
      <c r="B751" s="102"/>
      <c r="C751" s="102"/>
      <c r="D751" s="103"/>
      <c r="E751" s="102"/>
      <c r="F751" s="102"/>
      <c r="G751" s="104"/>
    </row>
    <row r="752" spans="1:7" ht="16" customHeight="1" x14ac:dyDescent="0.25">
      <c r="A752" s="102"/>
      <c r="B752" s="102"/>
      <c r="C752" s="102"/>
      <c r="D752" s="103"/>
      <c r="E752" s="102"/>
      <c r="F752" s="102"/>
      <c r="G752" s="104"/>
    </row>
    <row r="753" spans="1:7" ht="16" customHeight="1" x14ac:dyDescent="0.25">
      <c r="A753" s="102"/>
      <c r="B753" s="102"/>
      <c r="C753" s="102"/>
      <c r="D753" s="103"/>
      <c r="E753" s="102"/>
      <c r="F753" s="102"/>
      <c r="G753" s="104"/>
    </row>
    <row r="754" spans="1:7" ht="16" customHeight="1" x14ac:dyDescent="0.25">
      <c r="A754" s="102"/>
      <c r="B754" s="102"/>
      <c r="C754" s="102"/>
      <c r="D754" s="103"/>
      <c r="E754" s="102"/>
      <c r="F754" s="102"/>
      <c r="G754" s="104"/>
    </row>
    <row r="755" spans="1:7" ht="16" customHeight="1" x14ac:dyDescent="0.25">
      <c r="A755" s="102"/>
      <c r="B755" s="102"/>
      <c r="C755" s="102"/>
      <c r="D755" s="103"/>
      <c r="E755" s="102"/>
      <c r="F755" s="102"/>
      <c r="G755" s="104"/>
    </row>
    <row r="756" spans="1:7" ht="16" customHeight="1" x14ac:dyDescent="0.25">
      <c r="A756" s="102"/>
      <c r="B756" s="102"/>
      <c r="C756" s="102"/>
      <c r="D756" s="103"/>
      <c r="E756" s="102"/>
      <c r="F756" s="102"/>
      <c r="G756" s="104"/>
    </row>
    <row r="757" spans="1:7" ht="16" customHeight="1" x14ac:dyDescent="0.25">
      <c r="A757" s="102"/>
      <c r="B757" s="102"/>
      <c r="C757" s="102"/>
      <c r="D757" s="103"/>
      <c r="E757" s="102"/>
      <c r="F757" s="102"/>
      <c r="G757" s="104"/>
    </row>
    <row r="758" spans="1:7" ht="16" customHeight="1" x14ac:dyDescent="0.25">
      <c r="A758" s="102"/>
      <c r="B758" s="102"/>
      <c r="C758" s="102"/>
      <c r="D758" s="103"/>
      <c r="E758" s="102"/>
      <c r="F758" s="102"/>
      <c r="G758" s="104"/>
    </row>
    <row r="759" spans="1:7" ht="16" customHeight="1" x14ac:dyDescent="0.25">
      <c r="A759" s="102"/>
      <c r="B759" s="102"/>
      <c r="C759" s="102"/>
      <c r="D759" s="103"/>
      <c r="E759" s="102"/>
      <c r="F759" s="102"/>
      <c r="G759" s="104"/>
    </row>
    <row r="760" spans="1:7" ht="16" customHeight="1" x14ac:dyDescent="0.25">
      <c r="A760" s="102"/>
      <c r="B760" s="102"/>
      <c r="C760" s="102"/>
      <c r="D760" s="103"/>
      <c r="E760" s="102"/>
      <c r="F760" s="102"/>
      <c r="G760" s="104"/>
    </row>
    <row r="761" spans="1:7" ht="16" customHeight="1" x14ac:dyDescent="0.25">
      <c r="A761" s="102"/>
      <c r="B761" s="102"/>
      <c r="C761" s="102"/>
      <c r="D761" s="103"/>
      <c r="E761" s="102"/>
      <c r="F761" s="102"/>
      <c r="G761" s="104"/>
    </row>
    <row r="762" spans="1:7" ht="16" customHeight="1" x14ac:dyDescent="0.25">
      <c r="A762" s="102"/>
      <c r="B762" s="102"/>
      <c r="C762" s="102"/>
      <c r="D762" s="103"/>
      <c r="E762" s="102"/>
      <c r="F762" s="102"/>
      <c r="G762" s="104"/>
    </row>
    <row r="763" spans="1:7" ht="16" customHeight="1" x14ac:dyDescent="0.25">
      <c r="A763" s="102"/>
      <c r="B763" s="102"/>
      <c r="C763" s="102"/>
      <c r="D763" s="103"/>
      <c r="E763" s="102"/>
      <c r="F763" s="102"/>
      <c r="G763" s="104"/>
    </row>
    <row r="764" spans="1:7" ht="16" customHeight="1" x14ac:dyDescent="0.25">
      <c r="A764" s="102"/>
      <c r="B764" s="102"/>
      <c r="C764" s="102"/>
      <c r="D764" s="103"/>
      <c r="E764" s="102"/>
      <c r="F764" s="102"/>
      <c r="G764" s="104"/>
    </row>
    <row r="765" spans="1:7" ht="16" customHeight="1" x14ac:dyDescent="0.25">
      <c r="A765" s="102"/>
      <c r="B765" s="102"/>
      <c r="C765" s="102"/>
      <c r="D765" s="103"/>
      <c r="E765" s="102"/>
      <c r="F765" s="102"/>
      <c r="G765" s="104"/>
    </row>
    <row r="766" spans="1:7" ht="16" customHeight="1" x14ac:dyDescent="0.25">
      <c r="A766" s="102"/>
      <c r="B766" s="102"/>
      <c r="C766" s="102"/>
      <c r="D766" s="103"/>
      <c r="E766" s="102"/>
      <c r="F766" s="102"/>
      <c r="G766" s="104"/>
    </row>
    <row r="767" spans="1:7" ht="16" customHeight="1" x14ac:dyDescent="0.25">
      <c r="A767" s="102"/>
      <c r="B767" s="102"/>
      <c r="C767" s="102"/>
      <c r="D767" s="103"/>
      <c r="E767" s="102"/>
      <c r="F767" s="102"/>
      <c r="G767" s="104"/>
    </row>
    <row r="768" spans="1:7" ht="16" customHeight="1" x14ac:dyDescent="0.25">
      <c r="A768" s="102"/>
      <c r="B768" s="102"/>
      <c r="C768" s="102"/>
      <c r="D768" s="103"/>
      <c r="E768" s="102"/>
      <c r="F768" s="102"/>
      <c r="G768" s="104"/>
    </row>
    <row r="769" spans="1:7" ht="16" customHeight="1" x14ac:dyDescent="0.25">
      <c r="A769" s="102"/>
      <c r="B769" s="102"/>
      <c r="C769" s="102"/>
      <c r="D769" s="103"/>
      <c r="E769" s="102"/>
      <c r="F769" s="102"/>
      <c r="G769" s="104"/>
    </row>
    <row r="770" spans="1:7" ht="16" customHeight="1" x14ac:dyDescent="0.25">
      <c r="A770" s="102"/>
      <c r="B770" s="102"/>
      <c r="C770" s="102"/>
      <c r="D770" s="103"/>
      <c r="E770" s="102"/>
      <c r="F770" s="102"/>
      <c r="G770" s="104"/>
    </row>
    <row r="771" spans="1:7" ht="16" customHeight="1" x14ac:dyDescent="0.25">
      <c r="A771" s="102"/>
      <c r="B771" s="102"/>
      <c r="C771" s="102"/>
      <c r="D771" s="103"/>
      <c r="E771" s="102"/>
      <c r="F771" s="102"/>
      <c r="G771" s="104"/>
    </row>
    <row r="772" spans="1:7" ht="16" customHeight="1" x14ac:dyDescent="0.25">
      <c r="A772" s="102"/>
      <c r="B772" s="102"/>
      <c r="C772" s="102"/>
      <c r="D772" s="103"/>
      <c r="E772" s="102"/>
      <c r="F772" s="102"/>
      <c r="G772" s="104"/>
    </row>
    <row r="773" spans="1:7" ht="16" customHeight="1" x14ac:dyDescent="0.25">
      <c r="A773" s="102"/>
      <c r="B773" s="102"/>
      <c r="C773" s="102"/>
      <c r="D773" s="103"/>
      <c r="E773" s="102"/>
      <c r="F773" s="102"/>
      <c r="G773" s="104"/>
    </row>
    <row r="774" spans="1:7" ht="16" customHeight="1" x14ac:dyDescent="0.25">
      <c r="A774" s="102"/>
      <c r="B774" s="102"/>
      <c r="C774" s="102"/>
      <c r="D774" s="103"/>
      <c r="E774" s="102"/>
      <c r="F774" s="102"/>
      <c r="G774" s="104"/>
    </row>
    <row r="775" spans="1:7" ht="16" customHeight="1" x14ac:dyDescent="0.25">
      <c r="A775" s="102"/>
      <c r="B775" s="102"/>
      <c r="C775" s="102"/>
      <c r="D775" s="103"/>
      <c r="E775" s="102"/>
      <c r="F775" s="102"/>
      <c r="G775" s="104"/>
    </row>
    <row r="776" spans="1:7" ht="16" customHeight="1" x14ac:dyDescent="0.25">
      <c r="A776" s="102"/>
      <c r="B776" s="102"/>
      <c r="C776" s="102"/>
      <c r="D776" s="103"/>
      <c r="E776" s="102"/>
      <c r="F776" s="102"/>
      <c r="G776" s="104"/>
    </row>
    <row r="777" spans="1:7" ht="16" customHeight="1" x14ac:dyDescent="0.25">
      <c r="A777" s="102"/>
      <c r="B777" s="102"/>
      <c r="C777" s="102"/>
      <c r="D777" s="103"/>
      <c r="E777" s="102"/>
      <c r="F777" s="102"/>
      <c r="G777" s="104"/>
    </row>
    <row r="778" spans="1:7" ht="16" customHeight="1" x14ac:dyDescent="0.25">
      <c r="A778" s="102"/>
      <c r="B778" s="102"/>
      <c r="C778" s="102"/>
      <c r="D778" s="103"/>
      <c r="E778" s="102"/>
      <c r="F778" s="102"/>
      <c r="G778" s="104"/>
    </row>
    <row r="779" spans="1:7" ht="16" customHeight="1" x14ac:dyDescent="0.25">
      <c r="A779" s="102"/>
      <c r="B779" s="102"/>
      <c r="C779" s="102"/>
      <c r="D779" s="103"/>
      <c r="E779" s="102"/>
      <c r="F779" s="102"/>
      <c r="G779" s="104"/>
    </row>
    <row r="780" spans="1:7" ht="16" customHeight="1" x14ac:dyDescent="0.25">
      <c r="A780" s="102"/>
      <c r="B780" s="102"/>
      <c r="C780" s="102"/>
      <c r="D780" s="103"/>
      <c r="E780" s="102"/>
      <c r="F780" s="102"/>
      <c r="G780" s="104"/>
    </row>
    <row r="781" spans="1:7" ht="16" customHeight="1" x14ac:dyDescent="0.25">
      <c r="A781" s="102"/>
      <c r="B781" s="102"/>
      <c r="C781" s="102"/>
      <c r="D781" s="103"/>
      <c r="E781" s="102"/>
      <c r="F781" s="102"/>
      <c r="G781" s="104"/>
    </row>
    <row r="782" spans="1:7" ht="16" customHeight="1" x14ac:dyDescent="0.25">
      <c r="A782" s="102"/>
      <c r="B782" s="102"/>
      <c r="C782" s="102"/>
      <c r="D782" s="103"/>
      <c r="E782" s="102"/>
      <c r="F782" s="102"/>
      <c r="G782" s="104"/>
    </row>
    <row r="783" spans="1:7" ht="16" customHeight="1" x14ac:dyDescent="0.25">
      <c r="A783" s="102"/>
      <c r="B783" s="102"/>
      <c r="C783" s="102"/>
      <c r="D783" s="103"/>
      <c r="E783" s="102"/>
      <c r="F783" s="102"/>
      <c r="G783" s="104"/>
    </row>
    <row r="784" spans="1:7" ht="16" customHeight="1" x14ac:dyDescent="0.25">
      <c r="A784" s="102"/>
      <c r="B784" s="102"/>
      <c r="C784" s="102"/>
      <c r="D784" s="103"/>
      <c r="E784" s="102"/>
      <c r="F784" s="102"/>
      <c r="G784" s="104"/>
    </row>
    <row r="785" spans="1:7" ht="16" customHeight="1" x14ac:dyDescent="0.25">
      <c r="A785" s="102"/>
      <c r="B785" s="102"/>
      <c r="C785" s="102"/>
      <c r="D785" s="103"/>
      <c r="E785" s="102"/>
      <c r="F785" s="102"/>
      <c r="G785" s="104"/>
    </row>
    <row r="786" spans="1:7" ht="16" customHeight="1" x14ac:dyDescent="0.25">
      <c r="A786" s="102"/>
      <c r="B786" s="102"/>
      <c r="C786" s="102"/>
      <c r="D786" s="103"/>
      <c r="E786" s="102"/>
      <c r="F786" s="102"/>
      <c r="G786" s="104"/>
    </row>
    <row r="787" spans="1:7" ht="16" customHeight="1" x14ac:dyDescent="0.25">
      <c r="A787" s="102"/>
      <c r="B787" s="102"/>
      <c r="C787" s="102"/>
      <c r="D787" s="103"/>
      <c r="E787" s="102"/>
      <c r="F787" s="102"/>
      <c r="G787" s="104"/>
    </row>
    <row r="788" spans="1:7" ht="16" customHeight="1" x14ac:dyDescent="0.25">
      <c r="A788" s="102"/>
      <c r="B788" s="102"/>
      <c r="C788" s="102"/>
      <c r="D788" s="103"/>
      <c r="E788" s="102"/>
      <c r="F788" s="102"/>
      <c r="G788" s="104"/>
    </row>
    <row r="789" spans="1:7" ht="16" customHeight="1" x14ac:dyDescent="0.25">
      <c r="A789" s="102"/>
      <c r="B789" s="102"/>
      <c r="C789" s="102"/>
      <c r="D789" s="103"/>
      <c r="E789" s="102"/>
      <c r="F789" s="102"/>
      <c r="G789" s="104"/>
    </row>
    <row r="790" spans="1:7" ht="16" customHeight="1" x14ac:dyDescent="0.25">
      <c r="A790" s="102"/>
      <c r="B790" s="102"/>
      <c r="C790" s="102"/>
      <c r="D790" s="103"/>
      <c r="E790" s="102"/>
      <c r="F790" s="102"/>
      <c r="G790" s="104"/>
    </row>
    <row r="791" spans="1:7" ht="16" customHeight="1" x14ac:dyDescent="0.25">
      <c r="A791" s="102"/>
      <c r="B791" s="102"/>
      <c r="C791" s="102"/>
      <c r="D791" s="103"/>
      <c r="E791" s="102"/>
      <c r="F791" s="102"/>
      <c r="G791" s="104"/>
    </row>
    <row r="792" spans="1:7" ht="16" customHeight="1" x14ac:dyDescent="0.25">
      <c r="A792" s="102"/>
      <c r="B792" s="102"/>
      <c r="C792" s="102"/>
      <c r="D792" s="103"/>
      <c r="E792" s="102"/>
      <c r="F792" s="102"/>
      <c r="G792" s="104"/>
    </row>
    <row r="793" spans="1:7" ht="16" customHeight="1" x14ac:dyDescent="0.25">
      <c r="A793" s="102"/>
      <c r="B793" s="102"/>
      <c r="C793" s="102"/>
      <c r="D793" s="103"/>
      <c r="E793" s="102"/>
      <c r="F793" s="102"/>
      <c r="G793" s="104"/>
    </row>
    <row r="794" spans="1:7" ht="16" customHeight="1" x14ac:dyDescent="0.25">
      <c r="A794" s="102"/>
      <c r="B794" s="102"/>
      <c r="C794" s="102"/>
      <c r="D794" s="103"/>
      <c r="E794" s="102"/>
      <c r="F794" s="102"/>
      <c r="G794" s="104"/>
    </row>
    <row r="795" spans="1:7" ht="16" customHeight="1" x14ac:dyDescent="0.25">
      <c r="A795" s="102"/>
      <c r="B795" s="102"/>
      <c r="C795" s="102"/>
      <c r="D795" s="103"/>
      <c r="E795" s="102"/>
      <c r="F795" s="102"/>
      <c r="G795" s="104"/>
    </row>
    <row r="796" spans="1:7" ht="16" customHeight="1" x14ac:dyDescent="0.25">
      <c r="A796" s="102"/>
      <c r="B796" s="102"/>
      <c r="C796" s="102"/>
      <c r="D796" s="103"/>
      <c r="E796" s="102"/>
      <c r="F796" s="102"/>
      <c r="G796" s="104"/>
    </row>
    <row r="797" spans="1:7" ht="16" customHeight="1" x14ac:dyDescent="0.25">
      <c r="A797" s="102"/>
      <c r="B797" s="102"/>
      <c r="C797" s="102"/>
      <c r="D797" s="103"/>
      <c r="E797" s="102"/>
      <c r="F797" s="102"/>
      <c r="G797" s="104"/>
    </row>
    <row r="798" spans="1:7" ht="16" customHeight="1" x14ac:dyDescent="0.25">
      <c r="A798" s="102"/>
      <c r="B798" s="102"/>
      <c r="C798" s="102"/>
      <c r="D798" s="103"/>
      <c r="E798" s="102"/>
      <c r="F798" s="102"/>
      <c r="G798" s="104"/>
    </row>
    <row r="799" spans="1:7" ht="16" customHeight="1" x14ac:dyDescent="0.25">
      <c r="A799" s="102"/>
      <c r="B799" s="102"/>
      <c r="C799" s="102"/>
      <c r="D799" s="103"/>
      <c r="E799" s="102"/>
      <c r="F799" s="102"/>
      <c r="G799" s="104"/>
    </row>
    <row r="800" spans="1:7" ht="16" customHeight="1" x14ac:dyDescent="0.25">
      <c r="A800" s="102"/>
      <c r="B800" s="102"/>
      <c r="C800" s="102"/>
      <c r="D800" s="103"/>
      <c r="E800" s="102"/>
      <c r="F800" s="102"/>
      <c r="G800" s="104"/>
    </row>
    <row r="801" spans="1:7" ht="16" customHeight="1" x14ac:dyDescent="0.25">
      <c r="A801" s="102"/>
      <c r="B801" s="102"/>
      <c r="C801" s="102"/>
      <c r="D801" s="103"/>
      <c r="E801" s="102"/>
      <c r="F801" s="102"/>
      <c r="G801" s="104"/>
    </row>
    <row r="802" spans="1:7" ht="16" customHeight="1" x14ac:dyDescent="0.25">
      <c r="A802" s="102"/>
      <c r="B802" s="102"/>
      <c r="C802" s="102"/>
      <c r="D802" s="103"/>
      <c r="E802" s="102"/>
      <c r="F802" s="102"/>
      <c r="G802" s="104"/>
    </row>
    <row r="803" spans="1:7" ht="16" customHeight="1" x14ac:dyDescent="0.25">
      <c r="A803" s="102"/>
      <c r="B803" s="102"/>
      <c r="C803" s="102"/>
      <c r="D803" s="103"/>
      <c r="E803" s="102"/>
      <c r="F803" s="102"/>
      <c r="G803" s="104"/>
    </row>
    <row r="804" spans="1:7" ht="16" customHeight="1" x14ac:dyDescent="0.25">
      <c r="A804" s="102"/>
      <c r="B804" s="102"/>
      <c r="C804" s="102"/>
      <c r="D804" s="103"/>
      <c r="E804" s="102"/>
      <c r="F804" s="102"/>
      <c r="G804" s="104"/>
    </row>
    <row r="805" spans="1:7" ht="16" customHeight="1" x14ac:dyDescent="0.25">
      <c r="A805" s="102"/>
      <c r="B805" s="102"/>
      <c r="C805" s="102"/>
      <c r="D805" s="103"/>
      <c r="E805" s="102"/>
      <c r="F805" s="102"/>
      <c r="G805" s="104"/>
    </row>
    <row r="806" spans="1:7" ht="16" customHeight="1" x14ac:dyDescent="0.25">
      <c r="A806" s="102"/>
      <c r="B806" s="102"/>
      <c r="C806" s="102"/>
      <c r="D806" s="103"/>
      <c r="E806" s="102"/>
      <c r="F806" s="102"/>
      <c r="G806" s="104"/>
    </row>
    <row r="807" spans="1:7" ht="16" customHeight="1" x14ac:dyDescent="0.25">
      <c r="A807" s="102"/>
      <c r="B807" s="102"/>
      <c r="C807" s="102"/>
      <c r="D807" s="103"/>
      <c r="E807" s="102"/>
      <c r="F807" s="102"/>
      <c r="G807" s="104"/>
    </row>
    <row r="808" spans="1:7" ht="16" customHeight="1" x14ac:dyDescent="0.25">
      <c r="A808" s="102"/>
      <c r="B808" s="102"/>
      <c r="C808" s="102"/>
      <c r="D808" s="103"/>
      <c r="E808" s="102"/>
      <c r="F808" s="102"/>
      <c r="G808" s="104"/>
    </row>
    <row r="809" spans="1:7" ht="16" customHeight="1" x14ac:dyDescent="0.25">
      <c r="A809" s="102"/>
      <c r="B809" s="102"/>
      <c r="C809" s="102"/>
      <c r="D809" s="103"/>
      <c r="E809" s="102"/>
      <c r="F809" s="102"/>
      <c r="G809" s="104"/>
    </row>
    <row r="810" spans="1:7" ht="16" customHeight="1" x14ac:dyDescent="0.25">
      <c r="A810" s="102"/>
      <c r="B810" s="102"/>
      <c r="C810" s="102"/>
      <c r="D810" s="103"/>
      <c r="E810" s="102"/>
      <c r="F810" s="102"/>
      <c r="G810" s="104"/>
    </row>
    <row r="811" spans="1:7" ht="16" customHeight="1" x14ac:dyDescent="0.25">
      <c r="A811" s="102"/>
      <c r="B811" s="102"/>
      <c r="C811" s="102"/>
      <c r="D811" s="103"/>
      <c r="E811" s="102"/>
      <c r="F811" s="102"/>
      <c r="G811" s="104"/>
    </row>
    <row r="812" spans="1:7" ht="16" customHeight="1" x14ac:dyDescent="0.25">
      <c r="A812" s="102"/>
      <c r="B812" s="102"/>
      <c r="C812" s="102"/>
      <c r="D812" s="103"/>
      <c r="E812" s="102"/>
      <c r="F812" s="102"/>
      <c r="G812" s="104"/>
    </row>
    <row r="813" spans="1:7" ht="16" customHeight="1" x14ac:dyDescent="0.25">
      <c r="A813" s="102"/>
      <c r="B813" s="102"/>
      <c r="C813" s="102"/>
      <c r="D813" s="103"/>
      <c r="E813" s="102"/>
      <c r="F813" s="102"/>
      <c r="G813" s="104"/>
    </row>
    <row r="814" spans="1:7" ht="16" customHeight="1" x14ac:dyDescent="0.25">
      <c r="A814" s="102"/>
      <c r="B814" s="102"/>
      <c r="C814" s="102"/>
      <c r="D814" s="103"/>
      <c r="E814" s="102"/>
      <c r="F814" s="102"/>
      <c r="G814" s="104"/>
    </row>
    <row r="815" spans="1:7" ht="16" customHeight="1" x14ac:dyDescent="0.25">
      <c r="A815" s="102"/>
      <c r="B815" s="102"/>
      <c r="C815" s="102"/>
      <c r="D815" s="103"/>
      <c r="E815" s="102"/>
      <c r="F815" s="102"/>
      <c r="G815" s="104"/>
    </row>
    <row r="816" spans="1:7" ht="16" customHeight="1" x14ac:dyDescent="0.25">
      <c r="A816" s="102"/>
      <c r="B816" s="102"/>
      <c r="C816" s="102"/>
      <c r="D816" s="103"/>
      <c r="E816" s="102"/>
      <c r="F816" s="102"/>
      <c r="G816" s="104"/>
    </row>
    <row r="817" spans="1:7" ht="16" customHeight="1" x14ac:dyDescent="0.25">
      <c r="A817" s="102"/>
      <c r="B817" s="102"/>
      <c r="C817" s="102"/>
      <c r="D817" s="103"/>
      <c r="E817" s="102"/>
      <c r="F817" s="102"/>
      <c r="G817" s="104"/>
    </row>
    <row r="818" spans="1:7" ht="16" customHeight="1" x14ac:dyDescent="0.25">
      <c r="A818" s="102"/>
      <c r="B818" s="102"/>
      <c r="C818" s="102"/>
      <c r="D818" s="103"/>
      <c r="E818" s="102"/>
      <c r="F818" s="102"/>
      <c r="G818" s="104"/>
    </row>
    <row r="819" spans="1:7" ht="16" customHeight="1" x14ac:dyDescent="0.25">
      <c r="A819" s="102"/>
      <c r="B819" s="102"/>
      <c r="C819" s="102"/>
      <c r="D819" s="103"/>
      <c r="E819" s="102"/>
      <c r="F819" s="102"/>
      <c r="G819" s="104"/>
    </row>
    <row r="820" spans="1:7" ht="16" customHeight="1" x14ac:dyDescent="0.25">
      <c r="A820" s="102"/>
      <c r="B820" s="102"/>
      <c r="C820" s="102"/>
      <c r="D820" s="103"/>
      <c r="E820" s="102"/>
      <c r="F820" s="102"/>
      <c r="G820" s="104"/>
    </row>
    <row r="821" spans="1:7" ht="16" customHeight="1" x14ac:dyDescent="0.25">
      <c r="A821" s="102"/>
      <c r="B821" s="102"/>
      <c r="C821" s="102"/>
      <c r="D821" s="103"/>
      <c r="E821" s="102"/>
      <c r="F821" s="102"/>
      <c r="G821" s="104"/>
    </row>
    <row r="822" spans="1:7" ht="16" customHeight="1" x14ac:dyDescent="0.25">
      <c r="A822" s="102"/>
      <c r="B822" s="102"/>
      <c r="C822" s="102"/>
      <c r="D822" s="103"/>
      <c r="E822" s="102"/>
      <c r="F822" s="102"/>
      <c r="G822" s="104"/>
    </row>
    <row r="823" spans="1:7" ht="16" customHeight="1" x14ac:dyDescent="0.25">
      <c r="A823" s="102"/>
      <c r="B823" s="102"/>
      <c r="C823" s="102"/>
      <c r="D823" s="103"/>
      <c r="E823" s="102"/>
      <c r="F823" s="102"/>
      <c r="G823" s="104"/>
    </row>
    <row r="824" spans="1:7" ht="16" customHeight="1" x14ac:dyDescent="0.25">
      <c r="A824" s="102"/>
      <c r="B824" s="102"/>
      <c r="C824" s="102"/>
      <c r="D824" s="103"/>
      <c r="E824" s="102"/>
      <c r="F824" s="102"/>
      <c r="G824" s="104"/>
    </row>
    <row r="825" spans="1:7" ht="16" customHeight="1" x14ac:dyDescent="0.25">
      <c r="A825" s="102"/>
      <c r="B825" s="102"/>
      <c r="C825" s="102"/>
      <c r="D825" s="103"/>
      <c r="E825" s="102"/>
      <c r="F825" s="102"/>
      <c r="G825" s="104"/>
    </row>
    <row r="826" spans="1:7" ht="16" customHeight="1" x14ac:dyDescent="0.25">
      <c r="A826" s="102"/>
      <c r="B826" s="102"/>
      <c r="C826" s="102"/>
      <c r="D826" s="103"/>
      <c r="E826" s="102"/>
      <c r="F826" s="102"/>
      <c r="G826" s="104"/>
    </row>
    <row r="827" spans="1:7" ht="16" customHeight="1" x14ac:dyDescent="0.25">
      <c r="A827" s="102"/>
      <c r="B827" s="102"/>
      <c r="C827" s="102"/>
      <c r="D827" s="103"/>
      <c r="E827" s="102"/>
      <c r="F827" s="102"/>
      <c r="G827" s="104"/>
    </row>
    <row r="828" spans="1:7" ht="16" customHeight="1" x14ac:dyDescent="0.25">
      <c r="A828" s="102"/>
      <c r="B828" s="102"/>
      <c r="C828" s="102"/>
      <c r="D828" s="103"/>
      <c r="E828" s="102"/>
      <c r="F828" s="102"/>
      <c r="G828" s="104"/>
    </row>
    <row r="829" spans="1:7" ht="16" customHeight="1" x14ac:dyDescent="0.25">
      <c r="A829" s="102"/>
      <c r="B829" s="102"/>
      <c r="C829" s="102"/>
      <c r="D829" s="103"/>
      <c r="E829" s="102"/>
      <c r="F829" s="102"/>
      <c r="G829" s="104"/>
    </row>
    <row r="830" spans="1:7" ht="16" customHeight="1" x14ac:dyDescent="0.25">
      <c r="A830" s="102"/>
      <c r="B830" s="102"/>
      <c r="C830" s="102"/>
      <c r="D830" s="103"/>
      <c r="E830" s="102"/>
      <c r="F830" s="102"/>
      <c r="G830" s="104"/>
    </row>
    <row r="831" spans="1:7" ht="16" customHeight="1" x14ac:dyDescent="0.25">
      <c r="A831" s="102"/>
      <c r="B831" s="102"/>
      <c r="C831" s="102"/>
      <c r="D831" s="103"/>
      <c r="E831" s="102"/>
      <c r="F831" s="102"/>
      <c r="G831" s="104"/>
    </row>
    <row r="832" spans="1:7" ht="16" customHeight="1" x14ac:dyDescent="0.25">
      <c r="A832" s="102"/>
      <c r="B832" s="102"/>
      <c r="C832" s="102"/>
      <c r="D832" s="103"/>
      <c r="E832" s="102"/>
      <c r="F832" s="102"/>
      <c r="G832" s="104"/>
    </row>
    <row r="833" spans="1:7" ht="16" customHeight="1" x14ac:dyDescent="0.25">
      <c r="A833" s="102"/>
      <c r="B833" s="102"/>
      <c r="C833" s="102"/>
      <c r="D833" s="103"/>
      <c r="E833" s="102"/>
      <c r="F833" s="102"/>
      <c r="G833" s="104"/>
    </row>
    <row r="834" spans="1:7" ht="16" customHeight="1" x14ac:dyDescent="0.25">
      <c r="A834" s="102"/>
      <c r="B834" s="102"/>
      <c r="C834" s="102"/>
      <c r="D834" s="103"/>
      <c r="E834" s="102"/>
      <c r="F834" s="102"/>
      <c r="G834" s="104"/>
    </row>
    <row r="835" spans="1:7" ht="16" customHeight="1" x14ac:dyDescent="0.25">
      <c r="A835" s="102"/>
      <c r="B835" s="102"/>
      <c r="C835" s="102"/>
      <c r="D835" s="103"/>
      <c r="E835" s="102"/>
      <c r="F835" s="102"/>
      <c r="G835" s="104"/>
    </row>
    <row r="836" spans="1:7" ht="16" customHeight="1" x14ac:dyDescent="0.25">
      <c r="A836" s="102"/>
      <c r="B836" s="102"/>
      <c r="C836" s="102"/>
      <c r="D836" s="103"/>
      <c r="E836" s="102"/>
      <c r="F836" s="102"/>
      <c r="G836" s="104"/>
    </row>
    <row r="837" spans="1:7" ht="16" customHeight="1" x14ac:dyDescent="0.25">
      <c r="A837" s="102"/>
      <c r="B837" s="102"/>
      <c r="C837" s="102"/>
      <c r="D837" s="103"/>
      <c r="E837" s="102"/>
      <c r="F837" s="102"/>
      <c r="G837" s="104"/>
    </row>
    <row r="838" spans="1:7" ht="16" customHeight="1" x14ac:dyDescent="0.25">
      <c r="A838" s="102"/>
      <c r="B838" s="102"/>
      <c r="C838" s="102"/>
      <c r="D838" s="103"/>
      <c r="E838" s="102"/>
      <c r="F838" s="102"/>
      <c r="G838" s="104"/>
    </row>
    <row r="839" spans="1:7" ht="16" customHeight="1" x14ac:dyDescent="0.25">
      <c r="A839" s="102"/>
      <c r="B839" s="102"/>
      <c r="C839" s="102"/>
      <c r="D839" s="103"/>
      <c r="E839" s="102"/>
      <c r="F839" s="102"/>
      <c r="G839" s="104"/>
    </row>
    <row r="840" spans="1:7" ht="16" customHeight="1" x14ac:dyDescent="0.25">
      <c r="A840" s="102"/>
      <c r="B840" s="102"/>
      <c r="C840" s="102"/>
      <c r="D840" s="103"/>
      <c r="E840" s="102"/>
      <c r="F840" s="102"/>
      <c r="G840" s="104"/>
    </row>
    <row r="841" spans="1:7" ht="16" customHeight="1" x14ac:dyDescent="0.25">
      <c r="A841" s="102"/>
      <c r="B841" s="102"/>
      <c r="C841" s="102"/>
      <c r="D841" s="103"/>
      <c r="E841" s="102"/>
      <c r="F841" s="102"/>
      <c r="G841" s="104"/>
    </row>
    <row r="842" spans="1:7" ht="16" customHeight="1" x14ac:dyDescent="0.25">
      <c r="A842" s="102"/>
      <c r="B842" s="102"/>
      <c r="C842" s="102"/>
      <c r="D842" s="103"/>
      <c r="E842" s="102"/>
      <c r="F842" s="102"/>
      <c r="G842" s="104"/>
    </row>
    <row r="843" spans="1:7" ht="16" customHeight="1" x14ac:dyDescent="0.25">
      <c r="A843" s="102"/>
      <c r="B843" s="102"/>
      <c r="C843" s="102"/>
      <c r="D843" s="103"/>
      <c r="E843" s="102"/>
      <c r="F843" s="102"/>
      <c r="G843" s="104"/>
    </row>
    <row r="844" spans="1:7" ht="16" customHeight="1" x14ac:dyDescent="0.25">
      <c r="A844" s="102"/>
      <c r="B844" s="102"/>
      <c r="C844" s="102"/>
      <c r="D844" s="103"/>
      <c r="E844" s="102"/>
      <c r="F844" s="102"/>
      <c r="G844" s="104"/>
    </row>
    <row r="845" spans="1:7" ht="16" customHeight="1" x14ac:dyDescent="0.25">
      <c r="A845" s="102"/>
      <c r="B845" s="102"/>
      <c r="C845" s="102"/>
      <c r="D845" s="103"/>
      <c r="E845" s="102"/>
      <c r="F845" s="102"/>
      <c r="G845" s="104"/>
    </row>
    <row r="846" spans="1:7" ht="16" customHeight="1" x14ac:dyDescent="0.25">
      <c r="A846" s="102"/>
      <c r="B846" s="102"/>
      <c r="C846" s="102"/>
      <c r="D846" s="103"/>
      <c r="E846" s="102"/>
      <c r="F846" s="102"/>
      <c r="G846" s="104"/>
    </row>
    <row r="847" spans="1:7" ht="16" customHeight="1" x14ac:dyDescent="0.25">
      <c r="A847" s="102"/>
      <c r="B847" s="102"/>
      <c r="C847" s="102"/>
      <c r="D847" s="103"/>
      <c r="E847" s="102"/>
      <c r="F847" s="102"/>
      <c r="G847" s="104"/>
    </row>
    <row r="848" spans="1:7" ht="16" customHeight="1" x14ac:dyDescent="0.25">
      <c r="A848" s="102"/>
      <c r="B848" s="102"/>
      <c r="C848" s="102"/>
      <c r="D848" s="103"/>
      <c r="E848" s="102"/>
      <c r="F848" s="102"/>
      <c r="G848" s="104"/>
    </row>
    <row r="849" spans="1:7" ht="16" customHeight="1" x14ac:dyDescent="0.25">
      <c r="A849" s="102"/>
      <c r="B849" s="102"/>
      <c r="C849" s="102"/>
      <c r="D849" s="103"/>
      <c r="E849" s="102"/>
      <c r="F849" s="102"/>
      <c r="G849" s="104"/>
    </row>
    <row r="850" spans="1:7" ht="16" customHeight="1" x14ac:dyDescent="0.25">
      <c r="A850" s="102"/>
      <c r="B850" s="102"/>
      <c r="C850" s="102"/>
      <c r="D850" s="103"/>
      <c r="E850" s="102"/>
      <c r="F850" s="102"/>
      <c r="G850" s="104"/>
    </row>
    <row r="851" spans="1:7" ht="16" customHeight="1" x14ac:dyDescent="0.25">
      <c r="A851" s="102"/>
      <c r="B851" s="102"/>
      <c r="C851" s="102"/>
      <c r="D851" s="103"/>
      <c r="E851" s="102"/>
      <c r="F851" s="102"/>
      <c r="G851" s="104"/>
    </row>
    <row r="852" spans="1:7" ht="16" customHeight="1" x14ac:dyDescent="0.25">
      <c r="A852" s="102"/>
      <c r="B852" s="102"/>
      <c r="C852" s="102"/>
      <c r="D852" s="103"/>
      <c r="E852" s="102"/>
      <c r="F852" s="102"/>
      <c r="G852" s="104"/>
    </row>
    <row r="853" spans="1:7" ht="16" customHeight="1" x14ac:dyDescent="0.25">
      <c r="A853" s="102"/>
      <c r="B853" s="102"/>
      <c r="C853" s="102"/>
      <c r="D853" s="103"/>
      <c r="E853" s="102"/>
      <c r="F853" s="102"/>
      <c r="G853" s="104"/>
    </row>
    <row r="854" spans="1:7" ht="16" customHeight="1" x14ac:dyDescent="0.25">
      <c r="A854" s="102"/>
      <c r="B854" s="102"/>
      <c r="C854" s="102"/>
      <c r="D854" s="103"/>
      <c r="E854" s="102"/>
      <c r="F854" s="102"/>
      <c r="G854" s="104"/>
    </row>
    <row r="855" spans="1:7" ht="16" customHeight="1" x14ac:dyDescent="0.25">
      <c r="A855" s="102"/>
      <c r="B855" s="102"/>
      <c r="C855" s="102"/>
      <c r="D855" s="103"/>
      <c r="E855" s="102"/>
      <c r="F855" s="102"/>
      <c r="G855" s="104"/>
    </row>
    <row r="856" spans="1:7" ht="16" customHeight="1" x14ac:dyDescent="0.25">
      <c r="A856" s="102"/>
      <c r="B856" s="102"/>
      <c r="C856" s="102"/>
      <c r="D856" s="103"/>
      <c r="E856" s="102"/>
      <c r="F856" s="102"/>
      <c r="G856" s="104"/>
    </row>
    <row r="857" spans="1:7" ht="16" customHeight="1" x14ac:dyDescent="0.25">
      <c r="A857" s="102"/>
      <c r="B857" s="102"/>
      <c r="C857" s="102"/>
      <c r="D857" s="103"/>
      <c r="E857" s="102"/>
      <c r="F857" s="102"/>
      <c r="G857" s="104"/>
    </row>
    <row r="858" spans="1:7" ht="16" customHeight="1" x14ac:dyDescent="0.25">
      <c r="A858" s="102"/>
      <c r="B858" s="102"/>
      <c r="C858" s="102"/>
      <c r="D858" s="103"/>
      <c r="E858" s="102"/>
      <c r="F858" s="102"/>
      <c r="G858" s="104"/>
    </row>
    <row r="859" spans="1:7" ht="16" customHeight="1" x14ac:dyDescent="0.25">
      <c r="A859" s="102"/>
      <c r="B859" s="102"/>
      <c r="C859" s="102"/>
      <c r="D859" s="103"/>
      <c r="E859" s="102"/>
      <c r="F859" s="102"/>
      <c r="G859" s="104"/>
    </row>
    <row r="860" spans="1:7" ht="16" customHeight="1" x14ac:dyDescent="0.25">
      <c r="A860" s="102"/>
      <c r="B860" s="102"/>
      <c r="C860" s="102"/>
      <c r="D860" s="103"/>
      <c r="E860" s="102"/>
      <c r="F860" s="102"/>
      <c r="G860" s="104"/>
    </row>
    <row r="861" spans="1:7" ht="16" customHeight="1" x14ac:dyDescent="0.25">
      <c r="A861" s="102"/>
      <c r="B861" s="102"/>
      <c r="C861" s="102"/>
      <c r="D861" s="103"/>
      <c r="E861" s="102"/>
      <c r="F861" s="102"/>
      <c r="G861" s="104"/>
    </row>
    <row r="862" spans="1:7" ht="16" customHeight="1" x14ac:dyDescent="0.25">
      <c r="A862" s="102"/>
      <c r="B862" s="102"/>
      <c r="C862" s="102"/>
      <c r="D862" s="103"/>
      <c r="E862" s="102"/>
      <c r="F862" s="102"/>
      <c r="G862" s="104"/>
    </row>
    <row r="863" spans="1:7" ht="16" customHeight="1" x14ac:dyDescent="0.25">
      <c r="A863" s="102"/>
      <c r="B863" s="102"/>
      <c r="C863" s="102"/>
      <c r="D863" s="103"/>
      <c r="E863" s="102"/>
      <c r="F863" s="102"/>
      <c r="G863" s="104"/>
    </row>
    <row r="864" spans="1:7" ht="16" customHeight="1" x14ac:dyDescent="0.25">
      <c r="A864" s="102"/>
      <c r="B864" s="102"/>
      <c r="C864" s="102"/>
      <c r="D864" s="103"/>
      <c r="E864" s="102"/>
      <c r="F864" s="102"/>
      <c r="G864" s="104"/>
    </row>
    <row r="865" spans="1:7" ht="16" customHeight="1" x14ac:dyDescent="0.25">
      <c r="A865" s="102"/>
      <c r="B865" s="102"/>
      <c r="C865" s="102"/>
      <c r="D865" s="103"/>
      <c r="E865" s="102"/>
      <c r="F865" s="102"/>
      <c r="G865" s="104"/>
    </row>
    <row r="866" spans="1:7" ht="16" customHeight="1" x14ac:dyDescent="0.25">
      <c r="A866" s="102"/>
      <c r="B866" s="102"/>
      <c r="C866" s="102"/>
      <c r="D866" s="103"/>
      <c r="E866" s="102"/>
      <c r="F866" s="102"/>
      <c r="G866" s="104"/>
    </row>
    <row r="867" spans="1:7" ht="16" customHeight="1" x14ac:dyDescent="0.25">
      <c r="A867" s="102"/>
      <c r="B867" s="102"/>
      <c r="C867" s="102"/>
      <c r="D867" s="103"/>
      <c r="E867" s="102"/>
      <c r="F867" s="102"/>
      <c r="G867" s="104"/>
    </row>
    <row r="868" spans="1:7" ht="16" customHeight="1" x14ac:dyDescent="0.25">
      <c r="A868" s="102"/>
      <c r="B868" s="102"/>
      <c r="C868" s="102"/>
      <c r="D868" s="103"/>
      <c r="E868" s="102"/>
      <c r="F868" s="102"/>
      <c r="G868" s="104"/>
    </row>
    <row r="869" spans="1:7" ht="16" customHeight="1" x14ac:dyDescent="0.25">
      <c r="A869" s="102"/>
      <c r="B869" s="102"/>
      <c r="C869" s="102"/>
      <c r="D869" s="103"/>
      <c r="E869" s="102"/>
      <c r="F869" s="102"/>
      <c r="G869" s="104"/>
    </row>
    <row r="870" spans="1:7" ht="16" customHeight="1" x14ac:dyDescent="0.25">
      <c r="A870" s="102"/>
      <c r="B870" s="102"/>
      <c r="C870" s="102"/>
      <c r="D870" s="103"/>
      <c r="E870" s="102"/>
      <c r="F870" s="102"/>
      <c r="G870" s="104"/>
    </row>
    <row r="871" spans="1:7" ht="16" customHeight="1" x14ac:dyDescent="0.25">
      <c r="A871" s="102"/>
      <c r="B871" s="102"/>
      <c r="C871" s="102"/>
      <c r="D871" s="103"/>
      <c r="E871" s="102"/>
      <c r="F871" s="102"/>
      <c r="G871" s="104"/>
    </row>
    <row r="872" spans="1:7" ht="16" customHeight="1" x14ac:dyDescent="0.25">
      <c r="A872" s="102"/>
      <c r="B872" s="102"/>
      <c r="C872" s="102"/>
      <c r="D872" s="103"/>
      <c r="E872" s="102"/>
      <c r="F872" s="102"/>
      <c r="G872" s="104"/>
    </row>
    <row r="873" spans="1:7" ht="16" customHeight="1" x14ac:dyDescent="0.25">
      <c r="A873" s="102"/>
      <c r="B873" s="102"/>
      <c r="C873" s="102"/>
      <c r="D873" s="103"/>
      <c r="E873" s="102"/>
      <c r="F873" s="102"/>
      <c r="G873" s="104"/>
    </row>
    <row r="874" spans="1:7" ht="16" customHeight="1" x14ac:dyDescent="0.25">
      <c r="A874" s="102"/>
      <c r="B874" s="102"/>
      <c r="C874" s="102"/>
      <c r="D874" s="103"/>
      <c r="E874" s="102"/>
      <c r="F874" s="102"/>
      <c r="G874" s="104"/>
    </row>
    <row r="875" spans="1:7" ht="16" customHeight="1" x14ac:dyDescent="0.25">
      <c r="A875" s="102"/>
      <c r="B875" s="102"/>
      <c r="C875" s="102"/>
      <c r="D875" s="103"/>
      <c r="E875" s="102"/>
      <c r="F875" s="102"/>
      <c r="G875" s="104"/>
    </row>
    <row r="876" spans="1:7" ht="16" customHeight="1" x14ac:dyDescent="0.25">
      <c r="A876" s="102"/>
      <c r="B876" s="102"/>
      <c r="C876" s="102"/>
      <c r="D876" s="103"/>
      <c r="E876" s="102"/>
      <c r="F876" s="102"/>
      <c r="G876" s="104"/>
    </row>
    <row r="877" spans="1:7" ht="16" customHeight="1" x14ac:dyDescent="0.25">
      <c r="A877" s="102"/>
      <c r="B877" s="102"/>
      <c r="C877" s="102"/>
      <c r="D877" s="103"/>
      <c r="E877" s="102"/>
      <c r="F877" s="102"/>
      <c r="G877" s="104"/>
    </row>
    <row r="878" spans="1:7" ht="16" customHeight="1" x14ac:dyDescent="0.25">
      <c r="A878" s="102"/>
      <c r="B878" s="102"/>
      <c r="C878" s="102"/>
      <c r="D878" s="103"/>
      <c r="E878" s="102"/>
      <c r="F878" s="102"/>
      <c r="G878" s="104"/>
    </row>
    <row r="879" spans="1:7" ht="16" customHeight="1" x14ac:dyDescent="0.25">
      <c r="A879" s="102"/>
      <c r="B879" s="102"/>
      <c r="C879" s="102"/>
      <c r="D879" s="103"/>
      <c r="E879" s="102"/>
      <c r="F879" s="102"/>
      <c r="G879" s="104"/>
    </row>
    <row r="880" spans="1:7" ht="16" customHeight="1" x14ac:dyDescent="0.25">
      <c r="A880" s="102"/>
      <c r="B880" s="102"/>
      <c r="C880" s="102"/>
      <c r="D880" s="103"/>
      <c r="E880" s="102"/>
      <c r="F880" s="102"/>
      <c r="G880" s="104"/>
    </row>
    <row r="881" spans="1:7" ht="16" customHeight="1" x14ac:dyDescent="0.25">
      <c r="A881" s="102"/>
      <c r="B881" s="102"/>
      <c r="C881" s="102"/>
      <c r="D881" s="103"/>
      <c r="E881" s="102"/>
      <c r="F881" s="102"/>
      <c r="G881" s="104"/>
    </row>
    <row r="882" spans="1:7" ht="16" customHeight="1" x14ac:dyDescent="0.25">
      <c r="A882" s="102"/>
      <c r="B882" s="102"/>
      <c r="C882" s="102"/>
      <c r="D882" s="103"/>
      <c r="E882" s="102"/>
      <c r="F882" s="102"/>
      <c r="G882" s="104"/>
    </row>
    <row r="883" spans="1:7" ht="16" customHeight="1" x14ac:dyDescent="0.25">
      <c r="A883" s="102"/>
      <c r="B883" s="102"/>
      <c r="C883" s="102"/>
      <c r="D883" s="103"/>
      <c r="E883" s="102"/>
      <c r="F883" s="102"/>
      <c r="G883" s="104"/>
    </row>
    <row r="884" spans="1:7" ht="16" customHeight="1" x14ac:dyDescent="0.25">
      <c r="A884" s="102"/>
      <c r="B884" s="102"/>
      <c r="C884" s="102"/>
      <c r="D884" s="103"/>
      <c r="E884" s="102"/>
      <c r="F884" s="102"/>
      <c r="G884" s="104"/>
    </row>
    <row r="885" spans="1:7" ht="16" customHeight="1" x14ac:dyDescent="0.25">
      <c r="A885" s="102"/>
      <c r="B885" s="102"/>
      <c r="C885" s="102"/>
      <c r="D885" s="103"/>
      <c r="E885" s="102"/>
      <c r="F885" s="102"/>
      <c r="G885" s="104"/>
    </row>
    <row r="886" spans="1:7" ht="16" customHeight="1" x14ac:dyDescent="0.25">
      <c r="A886" s="102"/>
      <c r="B886" s="102"/>
      <c r="C886" s="102"/>
      <c r="D886" s="103"/>
      <c r="E886" s="102"/>
      <c r="F886" s="102"/>
      <c r="G886" s="104"/>
    </row>
    <row r="887" spans="1:7" ht="16" customHeight="1" x14ac:dyDescent="0.25">
      <c r="A887" s="102"/>
      <c r="B887" s="102"/>
      <c r="C887" s="102"/>
      <c r="D887" s="103"/>
      <c r="E887" s="102"/>
      <c r="F887" s="102"/>
      <c r="G887" s="104"/>
    </row>
    <row r="888" spans="1:7" ht="16" customHeight="1" x14ac:dyDescent="0.25">
      <c r="A888" s="102"/>
      <c r="B888" s="102"/>
      <c r="C888" s="102"/>
      <c r="D888" s="103"/>
      <c r="E888" s="102"/>
      <c r="F888" s="102"/>
      <c r="G888" s="104"/>
    </row>
    <row r="889" spans="1:7" ht="16" customHeight="1" x14ac:dyDescent="0.25">
      <c r="A889" s="102"/>
      <c r="B889" s="102"/>
      <c r="C889" s="102"/>
      <c r="D889" s="103"/>
      <c r="E889" s="102"/>
      <c r="F889" s="102"/>
      <c r="G889" s="104"/>
    </row>
    <row r="890" spans="1:7" ht="16" customHeight="1" x14ac:dyDescent="0.25">
      <c r="A890" s="102"/>
      <c r="B890" s="102"/>
      <c r="C890" s="102"/>
      <c r="D890" s="103"/>
      <c r="E890" s="102"/>
      <c r="F890" s="102"/>
      <c r="G890" s="104"/>
    </row>
    <row r="891" spans="1:7" ht="16" customHeight="1" x14ac:dyDescent="0.25">
      <c r="A891" s="102"/>
      <c r="B891" s="102"/>
      <c r="C891" s="102"/>
      <c r="D891" s="103"/>
      <c r="E891" s="102"/>
      <c r="F891" s="102"/>
      <c r="G891" s="104"/>
    </row>
    <row r="892" spans="1:7" ht="16" customHeight="1" x14ac:dyDescent="0.25">
      <c r="A892" s="102"/>
      <c r="B892" s="102"/>
      <c r="C892" s="102"/>
      <c r="D892" s="103"/>
      <c r="E892" s="102"/>
      <c r="F892" s="102"/>
      <c r="G892" s="104"/>
    </row>
    <row r="893" spans="1:7" ht="16" customHeight="1" x14ac:dyDescent="0.25">
      <c r="A893" s="102"/>
      <c r="B893" s="102"/>
      <c r="C893" s="102"/>
      <c r="D893" s="103"/>
      <c r="E893" s="102"/>
      <c r="F893" s="102"/>
      <c r="G893" s="104"/>
    </row>
    <row r="894" spans="1:7" ht="16" customHeight="1" x14ac:dyDescent="0.25">
      <c r="A894" s="102"/>
      <c r="B894" s="102"/>
      <c r="C894" s="102"/>
      <c r="D894" s="103"/>
      <c r="E894" s="102"/>
      <c r="F894" s="102"/>
      <c r="G894" s="104"/>
    </row>
    <row r="895" spans="1:7" ht="16" customHeight="1" x14ac:dyDescent="0.25">
      <c r="A895" s="102"/>
      <c r="B895" s="102"/>
      <c r="C895" s="102"/>
      <c r="D895" s="103"/>
      <c r="E895" s="102"/>
      <c r="F895" s="102"/>
      <c r="G895" s="104"/>
    </row>
    <row r="896" spans="1:7" ht="16" customHeight="1" x14ac:dyDescent="0.25">
      <c r="A896" s="102"/>
      <c r="B896" s="102"/>
      <c r="C896" s="102"/>
      <c r="D896" s="103"/>
      <c r="E896" s="102"/>
      <c r="F896" s="102"/>
      <c r="G896" s="104"/>
    </row>
    <row r="897" spans="1:7" ht="16" customHeight="1" x14ac:dyDescent="0.25">
      <c r="A897" s="102"/>
      <c r="B897" s="102"/>
      <c r="C897" s="102"/>
      <c r="D897" s="103"/>
      <c r="E897" s="102"/>
      <c r="F897" s="102"/>
      <c r="G897" s="104"/>
    </row>
    <row r="898" spans="1:7" ht="16" customHeight="1" x14ac:dyDescent="0.25">
      <c r="A898" s="102"/>
      <c r="B898" s="102"/>
      <c r="C898" s="102"/>
      <c r="D898" s="103"/>
      <c r="E898" s="102"/>
      <c r="F898" s="102"/>
      <c r="G898" s="104"/>
    </row>
    <row r="899" spans="1:7" ht="16" customHeight="1" x14ac:dyDescent="0.25">
      <c r="A899" s="102"/>
      <c r="B899" s="102"/>
      <c r="C899" s="102"/>
      <c r="D899" s="103"/>
      <c r="E899" s="102"/>
      <c r="F899" s="102"/>
      <c r="G899" s="104"/>
    </row>
    <row r="900" spans="1:7" ht="16" customHeight="1" x14ac:dyDescent="0.25">
      <c r="A900" s="102"/>
      <c r="B900" s="102"/>
      <c r="C900" s="102"/>
      <c r="D900" s="103"/>
      <c r="E900" s="102"/>
      <c r="F900" s="102"/>
      <c r="G900" s="104"/>
    </row>
    <row r="901" spans="1:7" ht="16" customHeight="1" x14ac:dyDescent="0.25">
      <c r="A901" s="102"/>
      <c r="B901" s="102"/>
      <c r="C901" s="102"/>
      <c r="D901" s="103"/>
      <c r="E901" s="102"/>
      <c r="F901" s="102"/>
      <c r="G901" s="104"/>
    </row>
    <row r="902" spans="1:7" ht="16" customHeight="1" x14ac:dyDescent="0.25">
      <c r="A902" s="102"/>
      <c r="B902" s="102"/>
      <c r="C902" s="102"/>
      <c r="D902" s="103"/>
      <c r="E902" s="102"/>
      <c r="F902" s="102"/>
      <c r="G902" s="104"/>
    </row>
    <row r="903" spans="1:7" ht="16" customHeight="1" x14ac:dyDescent="0.25">
      <c r="A903" s="102"/>
      <c r="B903" s="102"/>
      <c r="C903" s="102"/>
      <c r="D903" s="103"/>
      <c r="E903" s="102"/>
      <c r="F903" s="102"/>
      <c r="G903" s="104"/>
    </row>
    <row r="904" spans="1:7" ht="16" customHeight="1" x14ac:dyDescent="0.25">
      <c r="A904" s="102"/>
      <c r="B904" s="102"/>
      <c r="C904" s="102"/>
      <c r="D904" s="103"/>
      <c r="E904" s="102"/>
      <c r="F904" s="102"/>
      <c r="G904" s="104"/>
    </row>
    <row r="905" spans="1:7" ht="16" customHeight="1" x14ac:dyDescent="0.25">
      <c r="A905" s="102"/>
      <c r="B905" s="102"/>
      <c r="C905" s="102"/>
      <c r="D905" s="103"/>
      <c r="E905" s="102"/>
      <c r="F905" s="102"/>
      <c r="G905" s="104"/>
    </row>
    <row r="906" spans="1:7" ht="16" customHeight="1" x14ac:dyDescent="0.25">
      <c r="A906" s="102"/>
      <c r="B906" s="102"/>
      <c r="C906" s="102"/>
      <c r="D906" s="103"/>
      <c r="E906" s="102"/>
      <c r="F906" s="102"/>
      <c r="G906" s="104"/>
    </row>
    <row r="907" spans="1:7" ht="16" customHeight="1" x14ac:dyDescent="0.25">
      <c r="A907" s="102"/>
      <c r="B907" s="102"/>
      <c r="C907" s="102"/>
      <c r="D907" s="103"/>
      <c r="E907" s="102"/>
      <c r="F907" s="102"/>
      <c r="G907" s="104"/>
    </row>
    <row r="908" spans="1:7" ht="16" customHeight="1" x14ac:dyDescent="0.25">
      <c r="A908" s="102"/>
      <c r="B908" s="102"/>
      <c r="C908" s="102"/>
      <c r="D908" s="103"/>
      <c r="E908" s="102"/>
      <c r="F908" s="102"/>
      <c r="G908" s="104"/>
    </row>
    <row r="909" spans="1:7" ht="16" customHeight="1" x14ac:dyDescent="0.25">
      <c r="A909" s="102"/>
      <c r="B909" s="102"/>
      <c r="C909" s="102"/>
      <c r="D909" s="103"/>
      <c r="E909" s="102"/>
      <c r="F909" s="102"/>
      <c r="G909" s="104"/>
    </row>
    <row r="910" spans="1:7" ht="16" customHeight="1" x14ac:dyDescent="0.25">
      <c r="A910" s="102"/>
      <c r="B910" s="102"/>
      <c r="C910" s="102"/>
      <c r="D910" s="103"/>
      <c r="E910" s="102"/>
      <c r="F910" s="102"/>
      <c r="G910" s="104"/>
    </row>
    <row r="911" spans="1:7" ht="16" customHeight="1" x14ac:dyDescent="0.25">
      <c r="A911" s="102"/>
      <c r="B911" s="102"/>
      <c r="C911" s="102"/>
      <c r="D911" s="103"/>
      <c r="E911" s="102"/>
      <c r="F911" s="102"/>
      <c r="G911" s="104"/>
    </row>
    <row r="912" spans="1:7" ht="16" customHeight="1" x14ac:dyDescent="0.25">
      <c r="A912" s="102"/>
      <c r="B912" s="102"/>
      <c r="C912" s="102"/>
      <c r="D912" s="103"/>
      <c r="E912" s="102"/>
      <c r="F912" s="102"/>
      <c r="G912" s="104"/>
    </row>
    <row r="913" spans="1:7" ht="16" customHeight="1" x14ac:dyDescent="0.25">
      <c r="A913" s="102"/>
      <c r="B913" s="102"/>
      <c r="C913" s="102"/>
      <c r="D913" s="103"/>
      <c r="E913" s="102"/>
      <c r="F913" s="102"/>
      <c r="G913" s="104"/>
    </row>
    <row r="914" spans="1:7" ht="16" customHeight="1" x14ac:dyDescent="0.25">
      <c r="A914" s="102"/>
      <c r="B914" s="102"/>
      <c r="C914" s="102"/>
      <c r="D914" s="103"/>
      <c r="E914" s="102"/>
      <c r="F914" s="102"/>
      <c r="G914" s="104"/>
    </row>
    <row r="915" spans="1:7" ht="16" customHeight="1" x14ac:dyDescent="0.25">
      <c r="A915" s="102"/>
      <c r="B915" s="102"/>
      <c r="C915" s="102"/>
      <c r="D915" s="103"/>
      <c r="E915" s="102"/>
      <c r="F915" s="102"/>
      <c r="G915" s="104"/>
    </row>
    <row r="916" spans="1:7" ht="16" customHeight="1" x14ac:dyDescent="0.25">
      <c r="A916" s="102"/>
      <c r="B916" s="102"/>
      <c r="C916" s="102"/>
      <c r="D916" s="103"/>
      <c r="E916" s="102"/>
      <c r="F916" s="102"/>
      <c r="G916" s="104"/>
    </row>
    <row r="917" spans="1:7" ht="16" customHeight="1" x14ac:dyDescent="0.25">
      <c r="A917" s="102"/>
      <c r="B917" s="102"/>
      <c r="C917" s="102"/>
      <c r="D917" s="103"/>
      <c r="E917" s="102"/>
      <c r="F917" s="102"/>
      <c r="G917" s="104"/>
    </row>
    <row r="918" spans="1:7" ht="16" customHeight="1" x14ac:dyDescent="0.25">
      <c r="A918" s="102"/>
      <c r="B918" s="102"/>
      <c r="C918" s="102"/>
      <c r="D918" s="103"/>
      <c r="E918" s="102"/>
      <c r="F918" s="102"/>
      <c r="G918" s="104"/>
    </row>
    <row r="919" spans="1:7" ht="16" customHeight="1" x14ac:dyDescent="0.25">
      <c r="A919" s="102"/>
      <c r="B919" s="102"/>
      <c r="C919" s="102"/>
      <c r="D919" s="103"/>
      <c r="E919" s="102"/>
      <c r="F919" s="102"/>
      <c r="G919" s="104"/>
    </row>
    <row r="920" spans="1:7" ht="16" customHeight="1" x14ac:dyDescent="0.25">
      <c r="A920" s="102"/>
      <c r="B920" s="102"/>
      <c r="C920" s="102"/>
      <c r="D920" s="103"/>
      <c r="E920" s="102"/>
      <c r="F920" s="102"/>
      <c r="G920" s="104"/>
    </row>
    <row r="921" spans="1:7" ht="16" customHeight="1" x14ac:dyDescent="0.25">
      <c r="A921" s="102"/>
      <c r="B921" s="102"/>
      <c r="C921" s="102"/>
      <c r="D921" s="103"/>
      <c r="E921" s="102"/>
      <c r="F921" s="102"/>
      <c r="G921" s="104"/>
    </row>
    <row r="922" spans="1:7" ht="16" customHeight="1" x14ac:dyDescent="0.25">
      <c r="A922" s="102"/>
      <c r="B922" s="102"/>
      <c r="C922" s="102"/>
      <c r="D922" s="103"/>
      <c r="E922" s="102"/>
      <c r="F922" s="102"/>
      <c r="G922" s="104"/>
    </row>
    <row r="923" spans="1:7" ht="16" customHeight="1" x14ac:dyDescent="0.25">
      <c r="A923" s="102"/>
      <c r="B923" s="102"/>
      <c r="C923" s="102"/>
      <c r="D923" s="103"/>
      <c r="E923" s="102"/>
      <c r="F923" s="102"/>
      <c r="G923" s="104"/>
    </row>
    <row r="924" spans="1:7" ht="16" customHeight="1" x14ac:dyDescent="0.25">
      <c r="A924" s="102"/>
      <c r="B924" s="102"/>
      <c r="C924" s="102"/>
      <c r="D924" s="103"/>
      <c r="E924" s="102"/>
      <c r="F924" s="102"/>
      <c r="G924" s="104"/>
    </row>
    <row r="925" spans="1:7" ht="16" customHeight="1" x14ac:dyDescent="0.25">
      <c r="A925" s="102"/>
      <c r="B925" s="102"/>
      <c r="C925" s="102"/>
      <c r="D925" s="103"/>
      <c r="E925" s="102"/>
      <c r="F925" s="102"/>
      <c r="G925" s="104"/>
    </row>
    <row r="926" spans="1:7" ht="16" customHeight="1" x14ac:dyDescent="0.25">
      <c r="A926" s="102"/>
      <c r="B926" s="102"/>
      <c r="C926" s="102"/>
      <c r="D926" s="103"/>
      <c r="E926" s="102"/>
      <c r="F926" s="102"/>
      <c r="G926" s="104"/>
    </row>
    <row r="927" spans="1:7" ht="16" customHeight="1" x14ac:dyDescent="0.25">
      <c r="A927" s="102"/>
      <c r="B927" s="102"/>
      <c r="C927" s="102"/>
      <c r="D927" s="103"/>
      <c r="E927" s="102"/>
      <c r="F927" s="102"/>
      <c r="G927" s="104"/>
    </row>
    <row r="928" spans="1:7" ht="16" customHeight="1" x14ac:dyDescent="0.25">
      <c r="A928" s="102"/>
      <c r="B928" s="102"/>
      <c r="C928" s="102"/>
      <c r="D928" s="103"/>
      <c r="E928" s="102"/>
      <c r="F928" s="102"/>
      <c r="G928" s="104"/>
    </row>
    <row r="929" spans="1:7" ht="16" customHeight="1" x14ac:dyDescent="0.25">
      <c r="A929" s="102"/>
      <c r="B929" s="102"/>
      <c r="C929" s="102"/>
      <c r="D929" s="103"/>
      <c r="E929" s="102"/>
      <c r="F929" s="102"/>
      <c r="G929" s="104"/>
    </row>
    <row r="930" spans="1:7" ht="16" customHeight="1" x14ac:dyDescent="0.25">
      <c r="A930" s="102"/>
      <c r="B930" s="102"/>
      <c r="C930" s="102"/>
      <c r="D930" s="103"/>
      <c r="E930" s="102"/>
      <c r="F930" s="102"/>
      <c r="G930" s="104"/>
    </row>
    <row r="931" spans="1:7" ht="16" customHeight="1" x14ac:dyDescent="0.25">
      <c r="A931" s="102"/>
      <c r="B931" s="102"/>
      <c r="C931" s="102"/>
      <c r="D931" s="103"/>
      <c r="E931" s="102"/>
      <c r="F931" s="102"/>
      <c r="G931" s="104"/>
    </row>
    <row r="932" spans="1:7" ht="16" customHeight="1" x14ac:dyDescent="0.25">
      <c r="A932" s="102"/>
      <c r="B932" s="102"/>
      <c r="C932" s="102"/>
      <c r="D932" s="103"/>
      <c r="E932" s="102"/>
      <c r="F932" s="102"/>
      <c r="G932" s="104"/>
    </row>
    <row r="933" spans="1:7" ht="16" customHeight="1" x14ac:dyDescent="0.25">
      <c r="A933" s="102"/>
      <c r="B933" s="102"/>
      <c r="C933" s="102"/>
      <c r="D933" s="103"/>
      <c r="E933" s="102"/>
      <c r="F933" s="102"/>
      <c r="G933" s="104"/>
    </row>
    <row r="934" spans="1:7" ht="16" customHeight="1" x14ac:dyDescent="0.25">
      <c r="A934" s="102"/>
      <c r="B934" s="102"/>
      <c r="C934" s="102"/>
      <c r="D934" s="103"/>
      <c r="E934" s="102"/>
      <c r="F934" s="102"/>
      <c r="G934" s="104"/>
    </row>
    <row r="935" spans="1:7" ht="16" customHeight="1" x14ac:dyDescent="0.25">
      <c r="A935" s="102"/>
      <c r="B935" s="102"/>
      <c r="C935" s="102"/>
      <c r="D935" s="103"/>
      <c r="E935" s="102"/>
      <c r="F935" s="102"/>
      <c r="G935" s="104"/>
    </row>
    <row r="936" spans="1:7" ht="16" customHeight="1" x14ac:dyDescent="0.25">
      <c r="A936" s="102"/>
      <c r="B936" s="102"/>
      <c r="C936" s="102"/>
      <c r="D936" s="103"/>
      <c r="E936" s="102"/>
      <c r="F936" s="102"/>
      <c r="G936" s="104"/>
    </row>
    <row r="937" spans="1:7" ht="16" customHeight="1" x14ac:dyDescent="0.25">
      <c r="A937" s="102"/>
      <c r="B937" s="102"/>
      <c r="C937" s="102"/>
      <c r="D937" s="103"/>
      <c r="E937" s="102"/>
      <c r="F937" s="102"/>
      <c r="G937" s="104"/>
    </row>
    <row r="938" spans="1:7" ht="16" customHeight="1" x14ac:dyDescent="0.25">
      <c r="A938" s="102"/>
      <c r="B938" s="102"/>
      <c r="C938" s="102"/>
      <c r="D938" s="103"/>
      <c r="E938" s="102"/>
      <c r="F938" s="102"/>
      <c r="G938" s="104"/>
    </row>
    <row r="939" spans="1:7" ht="16" customHeight="1" x14ac:dyDescent="0.25">
      <c r="A939" s="102"/>
      <c r="B939" s="102"/>
      <c r="C939" s="102"/>
      <c r="D939" s="103"/>
      <c r="E939" s="102"/>
      <c r="F939" s="102"/>
      <c r="G939" s="104"/>
    </row>
    <row r="940" spans="1:7" ht="16" customHeight="1" x14ac:dyDescent="0.25">
      <c r="A940" s="102"/>
      <c r="B940" s="102"/>
      <c r="C940" s="102"/>
      <c r="D940" s="103"/>
      <c r="E940" s="102"/>
      <c r="F940" s="102"/>
      <c r="G940" s="104"/>
    </row>
    <row r="941" spans="1:7" ht="16" customHeight="1" x14ac:dyDescent="0.25">
      <c r="A941" s="102"/>
      <c r="B941" s="102"/>
      <c r="C941" s="102"/>
      <c r="D941" s="103"/>
      <c r="E941" s="102"/>
      <c r="F941" s="102"/>
      <c r="G941" s="104"/>
    </row>
    <row r="942" spans="1:7" ht="16" customHeight="1" x14ac:dyDescent="0.25">
      <c r="A942" s="102"/>
      <c r="B942" s="102"/>
      <c r="C942" s="102"/>
      <c r="D942" s="103"/>
      <c r="E942" s="102"/>
      <c r="F942" s="102"/>
      <c r="G942" s="104"/>
    </row>
    <row r="943" spans="1:7" ht="16" customHeight="1" x14ac:dyDescent="0.25">
      <c r="A943" s="102"/>
      <c r="B943" s="102"/>
      <c r="C943" s="102"/>
      <c r="D943" s="103"/>
      <c r="E943" s="102"/>
      <c r="F943" s="102"/>
      <c r="G943" s="104"/>
    </row>
    <row r="944" spans="1:7" ht="16" customHeight="1" x14ac:dyDescent="0.25">
      <c r="A944" s="102"/>
      <c r="B944" s="102"/>
      <c r="C944" s="102"/>
      <c r="D944" s="103"/>
      <c r="E944" s="102"/>
      <c r="F944" s="102"/>
      <c r="G944" s="104"/>
    </row>
    <row r="945" spans="1:7" ht="16" customHeight="1" x14ac:dyDescent="0.25">
      <c r="A945" s="102"/>
      <c r="B945" s="102"/>
      <c r="C945" s="102"/>
      <c r="D945" s="103"/>
      <c r="E945" s="102"/>
      <c r="F945" s="102"/>
      <c r="G945" s="104"/>
    </row>
    <row r="946" spans="1:7" ht="16" customHeight="1" x14ac:dyDescent="0.25">
      <c r="A946" s="102"/>
      <c r="B946" s="102"/>
      <c r="C946" s="102"/>
      <c r="D946" s="103"/>
      <c r="E946" s="102"/>
      <c r="F946" s="102"/>
      <c r="G946" s="104"/>
    </row>
    <row r="947" spans="1:7" ht="16" customHeight="1" x14ac:dyDescent="0.25">
      <c r="A947" s="102"/>
      <c r="B947" s="102"/>
      <c r="C947" s="102"/>
      <c r="D947" s="103"/>
      <c r="E947" s="102"/>
      <c r="F947" s="102"/>
      <c r="G947" s="104"/>
    </row>
    <row r="948" spans="1:7" ht="16" customHeight="1" x14ac:dyDescent="0.25">
      <c r="A948" s="102"/>
      <c r="B948" s="102"/>
      <c r="C948" s="102"/>
      <c r="D948" s="103"/>
      <c r="E948" s="102"/>
      <c r="F948" s="102"/>
      <c r="G948" s="104"/>
    </row>
    <row r="949" spans="1:7" ht="16" customHeight="1" x14ac:dyDescent="0.25">
      <c r="A949" s="102"/>
      <c r="B949" s="102"/>
      <c r="C949" s="102"/>
      <c r="D949" s="103"/>
      <c r="E949" s="102"/>
      <c r="F949" s="102"/>
      <c r="G949" s="104"/>
    </row>
    <row r="950" spans="1:7" ht="16" customHeight="1" x14ac:dyDescent="0.25">
      <c r="A950" s="102"/>
      <c r="B950" s="102"/>
      <c r="C950" s="102"/>
      <c r="D950" s="103"/>
      <c r="E950" s="102"/>
      <c r="F950" s="102"/>
      <c r="G950" s="104"/>
    </row>
    <row r="951" spans="1:7" ht="16" customHeight="1" x14ac:dyDescent="0.25">
      <c r="A951" s="102"/>
      <c r="B951" s="102"/>
      <c r="C951" s="102"/>
      <c r="D951" s="103"/>
      <c r="E951" s="102"/>
      <c r="F951" s="102"/>
      <c r="G951" s="104"/>
    </row>
    <row r="952" spans="1:7" ht="16" customHeight="1" x14ac:dyDescent="0.25">
      <c r="A952" s="102"/>
      <c r="B952" s="102"/>
      <c r="C952" s="102"/>
      <c r="D952" s="103"/>
      <c r="E952" s="102"/>
      <c r="F952" s="102"/>
      <c r="G952" s="104"/>
    </row>
    <row r="953" spans="1:7" ht="16" customHeight="1" x14ac:dyDescent="0.25">
      <c r="A953" s="102"/>
      <c r="B953" s="102"/>
      <c r="C953" s="102"/>
      <c r="D953" s="103"/>
      <c r="E953" s="102"/>
      <c r="F953" s="102"/>
      <c r="G953" s="104"/>
    </row>
    <row r="954" spans="1:7" ht="16" customHeight="1" x14ac:dyDescent="0.25">
      <c r="A954" s="102"/>
      <c r="B954" s="102"/>
      <c r="C954" s="102"/>
      <c r="D954" s="103"/>
      <c r="E954" s="102"/>
      <c r="F954" s="102"/>
      <c r="G954" s="104"/>
    </row>
    <row r="955" spans="1:7" ht="16" customHeight="1" x14ac:dyDescent="0.25">
      <c r="A955" s="102"/>
      <c r="B955" s="102"/>
      <c r="C955" s="102"/>
      <c r="D955" s="103"/>
      <c r="E955" s="102"/>
      <c r="F955" s="102"/>
      <c r="G955" s="104"/>
    </row>
    <row r="956" spans="1:7" ht="16" customHeight="1" x14ac:dyDescent="0.25">
      <c r="A956" s="102"/>
      <c r="B956" s="102"/>
      <c r="C956" s="102"/>
      <c r="D956" s="103"/>
      <c r="E956" s="102"/>
      <c r="F956" s="102"/>
      <c r="G956" s="104"/>
    </row>
    <row r="957" spans="1:7" ht="16" customHeight="1" x14ac:dyDescent="0.25">
      <c r="A957" s="102"/>
      <c r="B957" s="102"/>
      <c r="C957" s="102"/>
      <c r="D957" s="103"/>
      <c r="E957" s="102"/>
      <c r="F957" s="102"/>
      <c r="G957" s="104"/>
    </row>
    <row r="958" spans="1:7" ht="16" customHeight="1" x14ac:dyDescent="0.25">
      <c r="A958" s="102"/>
      <c r="B958" s="102"/>
      <c r="C958" s="102"/>
      <c r="D958" s="103"/>
      <c r="E958" s="102"/>
      <c r="F958" s="102"/>
      <c r="G958" s="104"/>
    </row>
    <row r="959" spans="1:7" ht="16" customHeight="1" x14ac:dyDescent="0.25">
      <c r="A959" s="102"/>
      <c r="B959" s="102"/>
      <c r="C959" s="102"/>
      <c r="D959" s="103"/>
      <c r="E959" s="102"/>
      <c r="F959" s="102"/>
      <c r="G959" s="104"/>
    </row>
    <row r="960" spans="1:7" ht="16" customHeight="1" x14ac:dyDescent="0.25">
      <c r="A960" s="102"/>
      <c r="B960" s="102"/>
      <c r="C960" s="102"/>
      <c r="D960" s="103"/>
      <c r="E960" s="102"/>
      <c r="F960" s="102"/>
      <c r="G960" s="104"/>
    </row>
    <row r="961" spans="1:7" ht="16" customHeight="1" x14ac:dyDescent="0.25">
      <c r="A961" s="102"/>
      <c r="B961" s="102"/>
      <c r="C961" s="102"/>
      <c r="D961" s="103"/>
      <c r="E961" s="102"/>
      <c r="F961" s="102"/>
      <c r="G961" s="104"/>
    </row>
    <row r="962" spans="1:7" ht="16" customHeight="1" x14ac:dyDescent="0.25">
      <c r="A962" s="102"/>
      <c r="B962" s="102"/>
      <c r="C962" s="102"/>
      <c r="D962" s="103"/>
      <c r="E962" s="102"/>
      <c r="F962" s="102"/>
      <c r="G962" s="104"/>
    </row>
    <row r="963" spans="1:7" ht="16" customHeight="1" x14ac:dyDescent="0.25">
      <c r="A963" s="102"/>
      <c r="B963" s="102"/>
      <c r="C963" s="102"/>
      <c r="D963" s="103"/>
      <c r="E963" s="102"/>
      <c r="F963" s="102"/>
      <c r="G963" s="104"/>
    </row>
    <row r="964" spans="1:7" ht="16" customHeight="1" x14ac:dyDescent="0.25">
      <c r="A964" s="102"/>
      <c r="B964" s="102"/>
      <c r="C964" s="102"/>
      <c r="D964" s="103"/>
      <c r="E964" s="102"/>
      <c r="F964" s="102"/>
      <c r="G964" s="104"/>
    </row>
    <row r="965" spans="1:7" ht="16" customHeight="1" x14ac:dyDescent="0.25">
      <c r="A965" s="102"/>
      <c r="B965" s="102"/>
      <c r="C965" s="102"/>
      <c r="D965" s="103"/>
      <c r="E965" s="102"/>
      <c r="F965" s="102"/>
      <c r="G965" s="104"/>
    </row>
    <row r="966" spans="1:7" ht="16" customHeight="1" x14ac:dyDescent="0.25">
      <c r="A966" s="102"/>
      <c r="B966" s="102"/>
      <c r="C966" s="102"/>
      <c r="D966" s="103"/>
      <c r="E966" s="102"/>
      <c r="F966" s="102"/>
      <c r="G966" s="104"/>
    </row>
    <row r="967" spans="1:7" ht="16" customHeight="1" x14ac:dyDescent="0.25">
      <c r="A967" s="102"/>
      <c r="B967" s="102"/>
      <c r="C967" s="102"/>
      <c r="D967" s="103"/>
      <c r="E967" s="102"/>
      <c r="F967" s="102"/>
      <c r="G967" s="104"/>
    </row>
    <row r="968" spans="1:7" ht="16" customHeight="1" x14ac:dyDescent="0.25">
      <c r="A968" s="102"/>
      <c r="B968" s="102"/>
      <c r="C968" s="102"/>
      <c r="D968" s="103"/>
      <c r="E968" s="102"/>
      <c r="F968" s="102"/>
      <c r="G968" s="104"/>
    </row>
    <row r="969" spans="1:7" ht="16" customHeight="1" x14ac:dyDescent="0.25">
      <c r="A969" s="102"/>
      <c r="B969" s="102"/>
      <c r="C969" s="102"/>
      <c r="D969" s="103"/>
      <c r="E969" s="102"/>
      <c r="F969" s="102"/>
      <c r="G969" s="104"/>
    </row>
    <row r="970" spans="1:7" ht="16" customHeight="1" x14ac:dyDescent="0.25">
      <c r="A970" s="102"/>
      <c r="B970" s="102"/>
      <c r="C970" s="102"/>
      <c r="D970" s="103"/>
      <c r="E970" s="102"/>
      <c r="F970" s="102"/>
      <c r="G970" s="104"/>
    </row>
    <row r="971" spans="1:7" ht="16" customHeight="1" x14ac:dyDescent="0.25">
      <c r="A971" s="102"/>
      <c r="B971" s="102"/>
      <c r="C971" s="102"/>
      <c r="D971" s="103"/>
      <c r="E971" s="102"/>
      <c r="F971" s="102"/>
      <c r="G971" s="104"/>
    </row>
    <row r="972" spans="1:7" ht="16" customHeight="1" x14ac:dyDescent="0.25">
      <c r="A972" s="102"/>
      <c r="B972" s="102"/>
      <c r="C972" s="102"/>
      <c r="D972" s="103"/>
      <c r="E972" s="102"/>
      <c r="F972" s="102"/>
      <c r="G972" s="104"/>
    </row>
    <row r="973" spans="1:7" ht="16" customHeight="1" x14ac:dyDescent="0.25">
      <c r="A973" s="102"/>
      <c r="B973" s="102"/>
      <c r="C973" s="102"/>
      <c r="D973" s="103"/>
      <c r="E973" s="102"/>
      <c r="F973" s="102"/>
      <c r="G973" s="104"/>
    </row>
    <row r="974" spans="1:7" ht="16" customHeight="1" x14ac:dyDescent="0.25">
      <c r="A974" s="102"/>
      <c r="B974" s="102"/>
      <c r="C974" s="102"/>
      <c r="D974" s="103"/>
      <c r="E974" s="102"/>
      <c r="F974" s="102"/>
      <c r="G974" s="104"/>
    </row>
    <row r="975" spans="1:7" ht="16" customHeight="1" x14ac:dyDescent="0.25">
      <c r="A975" s="102"/>
      <c r="B975" s="102"/>
      <c r="C975" s="102"/>
      <c r="D975" s="103"/>
      <c r="E975" s="102"/>
      <c r="F975" s="102"/>
      <c r="G975" s="104"/>
    </row>
    <row r="976" spans="1:7" ht="16" customHeight="1" x14ac:dyDescent="0.25">
      <c r="A976" s="102"/>
      <c r="B976" s="102"/>
      <c r="C976" s="102"/>
      <c r="D976" s="103"/>
      <c r="E976" s="102"/>
      <c r="F976" s="102"/>
      <c r="G976" s="104"/>
    </row>
    <row r="977" spans="1:7" ht="16" customHeight="1" x14ac:dyDescent="0.25">
      <c r="A977" s="102"/>
      <c r="B977" s="102"/>
      <c r="C977" s="102"/>
      <c r="D977" s="103"/>
      <c r="E977" s="102"/>
      <c r="F977" s="102"/>
      <c r="G977" s="104"/>
    </row>
    <row r="978" spans="1:7" ht="16" customHeight="1" x14ac:dyDescent="0.25">
      <c r="A978" s="102"/>
      <c r="B978" s="102"/>
      <c r="C978" s="102"/>
      <c r="D978" s="103"/>
      <c r="E978" s="102"/>
      <c r="F978" s="102"/>
      <c r="G978" s="104"/>
    </row>
    <row r="979" spans="1:7" ht="16" customHeight="1" x14ac:dyDescent="0.25">
      <c r="A979" s="102"/>
      <c r="B979" s="102"/>
      <c r="C979" s="102"/>
      <c r="D979" s="103"/>
      <c r="E979" s="102"/>
      <c r="F979" s="102"/>
      <c r="G979" s="104"/>
    </row>
    <row r="980" spans="1:7" ht="16" customHeight="1" x14ac:dyDescent="0.25">
      <c r="A980" s="102"/>
      <c r="B980" s="102"/>
      <c r="C980" s="102"/>
      <c r="D980" s="103"/>
      <c r="E980" s="102"/>
      <c r="F980" s="102"/>
      <c r="G980" s="104"/>
    </row>
    <row r="981" spans="1:7" ht="16" customHeight="1" x14ac:dyDescent="0.25">
      <c r="A981" s="102"/>
      <c r="B981" s="102"/>
      <c r="C981" s="102"/>
      <c r="D981" s="103"/>
      <c r="E981" s="102"/>
      <c r="F981" s="102"/>
      <c r="G981" s="104"/>
    </row>
    <row r="982" spans="1:7" ht="16" customHeight="1" x14ac:dyDescent="0.25">
      <c r="A982" s="105"/>
      <c r="B982" s="102"/>
      <c r="C982" s="102"/>
      <c r="D982" s="103"/>
      <c r="E982" s="102"/>
      <c r="F982" s="102"/>
      <c r="G982" s="104"/>
    </row>
    <row r="983" spans="1:7" ht="16" customHeight="1" x14ac:dyDescent="0.25">
      <c r="A983" s="105"/>
      <c r="B983" s="102"/>
      <c r="C983" s="102"/>
      <c r="D983" s="103"/>
      <c r="E983" s="102"/>
      <c r="F983" s="102"/>
      <c r="G983" s="104"/>
    </row>
    <row r="984" spans="1:7" ht="16" customHeight="1" x14ac:dyDescent="0.25">
      <c r="A984" s="105"/>
      <c r="B984" s="102"/>
      <c r="C984" s="102"/>
      <c r="D984" s="103"/>
      <c r="E984" s="102"/>
      <c r="F984" s="102"/>
      <c r="G984" s="104"/>
    </row>
    <row r="985" spans="1:7" ht="16" customHeight="1" x14ac:dyDescent="0.25">
      <c r="A985" s="105"/>
      <c r="B985" s="102"/>
      <c r="C985" s="102"/>
      <c r="D985" s="103"/>
      <c r="E985" s="102"/>
      <c r="F985" s="102"/>
      <c r="G985" s="104"/>
    </row>
    <row r="986" spans="1:7" ht="16" customHeight="1" x14ac:dyDescent="0.25">
      <c r="A986" s="105"/>
      <c r="B986" s="102"/>
      <c r="C986" s="102"/>
      <c r="D986" s="103"/>
      <c r="E986" s="102"/>
      <c r="F986" s="102"/>
      <c r="G986" s="104"/>
    </row>
    <row r="987" spans="1:7" ht="16" customHeight="1" x14ac:dyDescent="0.25">
      <c r="A987" s="105"/>
      <c r="B987" s="102"/>
      <c r="C987" s="102"/>
      <c r="D987" s="103"/>
      <c r="E987" s="102"/>
      <c r="F987" s="102"/>
      <c r="G987" s="104"/>
    </row>
    <row r="988" spans="1:7" ht="16" customHeight="1" x14ac:dyDescent="0.25">
      <c r="A988" s="105"/>
      <c r="B988" s="102"/>
      <c r="C988" s="102"/>
      <c r="D988" s="103"/>
      <c r="E988" s="102"/>
      <c r="F988" s="102"/>
      <c r="G988" s="104"/>
    </row>
    <row r="989" spans="1:7" ht="16" customHeight="1" x14ac:dyDescent="0.25">
      <c r="A989" s="105"/>
      <c r="B989" s="102"/>
      <c r="C989" s="102"/>
      <c r="D989" s="103"/>
      <c r="E989" s="102"/>
      <c r="F989" s="102"/>
      <c r="G989" s="104"/>
    </row>
    <row r="990" spans="1:7" ht="16" customHeight="1" x14ac:dyDescent="0.25">
      <c r="A990" s="105"/>
      <c r="B990" s="102"/>
      <c r="C990" s="102"/>
      <c r="D990" s="103"/>
      <c r="E990" s="102"/>
      <c r="F990" s="102"/>
      <c r="G990" s="104"/>
    </row>
    <row r="991" spans="1:7" ht="16" customHeight="1" x14ac:dyDescent="0.25">
      <c r="A991" s="105"/>
      <c r="B991" s="102"/>
      <c r="C991" s="102"/>
      <c r="D991" s="103"/>
      <c r="E991" s="102"/>
      <c r="F991" s="102"/>
      <c r="G991" s="104"/>
    </row>
    <row r="992" spans="1:7" ht="16" customHeight="1" x14ac:dyDescent="0.25">
      <c r="A992" s="105"/>
      <c r="B992" s="102"/>
      <c r="C992" s="102"/>
      <c r="D992" s="103"/>
      <c r="E992" s="102"/>
      <c r="F992" s="102"/>
      <c r="G992" s="104"/>
    </row>
    <row r="993" spans="1:7" ht="16" customHeight="1" x14ac:dyDescent="0.25">
      <c r="A993" s="105"/>
      <c r="B993" s="102"/>
      <c r="C993" s="102"/>
      <c r="D993" s="103"/>
      <c r="E993" s="102"/>
      <c r="F993" s="102"/>
      <c r="G993" s="104"/>
    </row>
    <row r="994" spans="1:7" ht="16" customHeight="1" x14ac:dyDescent="0.25">
      <c r="A994" s="105"/>
      <c r="B994" s="102"/>
      <c r="C994" s="102"/>
      <c r="D994" s="103"/>
      <c r="E994" s="102"/>
      <c r="F994" s="102"/>
      <c r="G994" s="104"/>
    </row>
    <row r="995" spans="1:7" ht="16" customHeight="1" x14ac:dyDescent="0.25">
      <c r="A995" s="105"/>
      <c r="B995" s="102"/>
      <c r="C995" s="102"/>
      <c r="D995" s="103"/>
      <c r="E995" s="102"/>
      <c r="F995" s="102"/>
      <c r="G995" s="104"/>
    </row>
    <row r="996" spans="1:7" ht="16" customHeight="1" x14ac:dyDescent="0.25">
      <c r="A996" s="105"/>
      <c r="B996" s="102"/>
      <c r="C996" s="102"/>
      <c r="D996" s="103"/>
      <c r="E996" s="102"/>
      <c r="F996" s="102"/>
      <c r="G996" s="104"/>
    </row>
    <row r="997" spans="1:7" ht="16" customHeight="1" x14ac:dyDescent="0.25">
      <c r="A997" s="105"/>
      <c r="B997" s="102"/>
      <c r="C997" s="102"/>
      <c r="D997" s="103"/>
      <c r="E997" s="102"/>
      <c r="F997" s="102"/>
      <c r="G997" s="104"/>
    </row>
    <row r="998" spans="1:7" ht="16" customHeight="1" x14ac:dyDescent="0.25">
      <c r="A998" s="105"/>
      <c r="B998" s="102"/>
      <c r="C998" s="102"/>
      <c r="D998" s="103"/>
      <c r="E998" s="102"/>
      <c r="F998" s="102"/>
      <c r="G998" s="104"/>
    </row>
    <row r="999" spans="1:7" ht="16" customHeight="1" x14ac:dyDescent="0.25">
      <c r="A999" s="105"/>
      <c r="B999" s="102"/>
      <c r="C999" s="102"/>
      <c r="D999" s="103"/>
      <c r="E999" s="102"/>
      <c r="F999" s="102"/>
      <c r="G999" s="104"/>
    </row>
    <row r="1000" spans="1:7" ht="16" customHeight="1" x14ac:dyDescent="0.25">
      <c r="A1000" s="105"/>
      <c r="B1000" s="102"/>
      <c r="C1000" s="102"/>
      <c r="D1000" s="103"/>
      <c r="E1000" s="102"/>
      <c r="F1000" s="102"/>
      <c r="G1000" s="104"/>
    </row>
    <row r="1001" spans="1:7" ht="16" customHeight="1" x14ac:dyDescent="0.25">
      <c r="A1001" s="105"/>
      <c r="B1001" s="102"/>
      <c r="C1001" s="102"/>
      <c r="D1001" s="103"/>
      <c r="E1001" s="102"/>
      <c r="F1001" s="102"/>
      <c r="G1001" s="104"/>
    </row>
    <row r="1002" spans="1:7" ht="16" customHeight="1" x14ac:dyDescent="0.25">
      <c r="A1002" s="105"/>
      <c r="B1002" s="102"/>
      <c r="C1002" s="102"/>
      <c r="D1002" s="103"/>
      <c r="E1002" s="102"/>
      <c r="F1002" s="102"/>
      <c r="G1002" s="104"/>
    </row>
    <row r="1003" spans="1:7" ht="16" customHeight="1" x14ac:dyDescent="0.25">
      <c r="A1003" s="105"/>
      <c r="B1003" s="102"/>
      <c r="C1003" s="102"/>
      <c r="D1003" s="103"/>
      <c r="E1003" s="102"/>
      <c r="F1003" s="102"/>
      <c r="G1003" s="104"/>
    </row>
    <row r="1004" spans="1:7" ht="16" customHeight="1" x14ac:dyDescent="0.25">
      <c r="A1004" s="105"/>
      <c r="B1004" s="102"/>
      <c r="C1004" s="102"/>
      <c r="D1004" s="103"/>
      <c r="E1004" s="102"/>
      <c r="F1004" s="102"/>
      <c r="G1004" s="104"/>
    </row>
    <row r="1005" spans="1:7" ht="16" customHeight="1" x14ac:dyDescent="0.25">
      <c r="A1005" s="105"/>
      <c r="B1005" s="102"/>
      <c r="C1005" s="102"/>
      <c r="D1005" s="103"/>
      <c r="E1005" s="102"/>
      <c r="F1005" s="102"/>
      <c r="G1005" s="104"/>
    </row>
    <row r="1006" spans="1:7" ht="16" customHeight="1" x14ac:dyDescent="0.25">
      <c r="A1006" s="105"/>
      <c r="B1006" s="102"/>
      <c r="C1006" s="102"/>
      <c r="D1006" s="103"/>
      <c r="E1006" s="102"/>
      <c r="F1006" s="102"/>
      <c r="G1006" s="104"/>
    </row>
    <row r="1007" spans="1:7" ht="16" customHeight="1" x14ac:dyDescent="0.25">
      <c r="A1007" s="105"/>
      <c r="B1007" s="102"/>
      <c r="C1007" s="102"/>
      <c r="D1007" s="103"/>
      <c r="E1007" s="102"/>
      <c r="F1007" s="102"/>
      <c r="G1007" s="104"/>
    </row>
    <row r="1008" spans="1:7" ht="16" customHeight="1" x14ac:dyDescent="0.25">
      <c r="A1008" s="105"/>
      <c r="B1008" s="102"/>
      <c r="C1008" s="102"/>
      <c r="D1008" s="103"/>
      <c r="E1008" s="102"/>
      <c r="F1008" s="102"/>
      <c r="G1008" s="104"/>
    </row>
    <row r="1009" spans="1:7" ht="16" customHeight="1" x14ac:dyDescent="0.25">
      <c r="A1009" s="105"/>
      <c r="B1009" s="102"/>
      <c r="C1009" s="102"/>
      <c r="D1009" s="103"/>
      <c r="E1009" s="102"/>
      <c r="F1009" s="102"/>
      <c r="G1009" s="104"/>
    </row>
    <row r="1010" spans="1:7" ht="16" customHeight="1" x14ac:dyDescent="0.25">
      <c r="A1010" s="105"/>
      <c r="B1010" s="102"/>
      <c r="C1010" s="102"/>
      <c r="D1010" s="103"/>
      <c r="E1010" s="102"/>
      <c r="F1010" s="102"/>
      <c r="G1010" s="104"/>
    </row>
    <row r="1011" spans="1:7" ht="16" customHeight="1" x14ac:dyDescent="0.25">
      <c r="A1011" s="105"/>
      <c r="B1011" s="102"/>
      <c r="C1011" s="102"/>
      <c r="D1011" s="103"/>
      <c r="E1011" s="102"/>
      <c r="F1011" s="102"/>
      <c r="G1011" s="104"/>
    </row>
    <row r="1012" spans="1:7" ht="16" customHeight="1" x14ac:dyDescent="0.25">
      <c r="A1012" s="105"/>
      <c r="B1012" s="102"/>
      <c r="C1012" s="102"/>
      <c r="D1012" s="103"/>
      <c r="E1012" s="102"/>
      <c r="F1012" s="102"/>
      <c r="G1012" s="104"/>
    </row>
    <row r="1013" spans="1:7" ht="16" customHeight="1" x14ac:dyDescent="0.25">
      <c r="A1013" s="105"/>
      <c r="B1013" s="102"/>
      <c r="C1013" s="102"/>
      <c r="D1013" s="103"/>
      <c r="E1013" s="102"/>
      <c r="F1013" s="102"/>
      <c r="G1013" s="104"/>
    </row>
    <row r="1014" spans="1:7" ht="16" customHeight="1" x14ac:dyDescent="0.25">
      <c r="A1014" s="105"/>
      <c r="B1014" s="102"/>
      <c r="C1014" s="102"/>
      <c r="D1014" s="103"/>
      <c r="E1014" s="102"/>
      <c r="F1014" s="102"/>
      <c r="G1014" s="104"/>
    </row>
    <row r="1015" spans="1:7" ht="16" customHeight="1" x14ac:dyDescent="0.25">
      <c r="A1015" s="105"/>
      <c r="B1015" s="102"/>
      <c r="C1015" s="102"/>
      <c r="D1015" s="103"/>
      <c r="E1015" s="102"/>
      <c r="F1015" s="102"/>
      <c r="G1015" s="104"/>
    </row>
    <row r="1016" spans="1:7" ht="16" customHeight="1" x14ac:dyDescent="0.25">
      <c r="A1016" s="105"/>
      <c r="B1016" s="102"/>
      <c r="C1016" s="102"/>
      <c r="D1016" s="103"/>
      <c r="E1016" s="102"/>
      <c r="F1016" s="102"/>
      <c r="G1016" s="104"/>
    </row>
    <row r="1017" spans="1:7" ht="16" customHeight="1" x14ac:dyDescent="0.25">
      <c r="A1017" s="105"/>
      <c r="B1017" s="102"/>
      <c r="C1017" s="102"/>
      <c r="D1017" s="103"/>
      <c r="E1017" s="102"/>
      <c r="F1017" s="102"/>
      <c r="G1017" s="104"/>
    </row>
    <row r="1018" spans="1:7" ht="16" customHeight="1" x14ac:dyDescent="0.25">
      <c r="A1018" s="105"/>
      <c r="B1018" s="102"/>
      <c r="C1018" s="102"/>
      <c r="D1018" s="103"/>
      <c r="E1018" s="102"/>
      <c r="F1018" s="102"/>
      <c r="G1018" s="104"/>
    </row>
    <row r="1019" spans="1:7" ht="16" customHeight="1" x14ac:dyDescent="0.25">
      <c r="A1019" s="105"/>
      <c r="B1019" s="102"/>
      <c r="C1019" s="102"/>
      <c r="D1019" s="103"/>
      <c r="E1019" s="102"/>
      <c r="F1019" s="102"/>
      <c r="G1019" s="104"/>
    </row>
    <row r="1020" spans="1:7" ht="16" customHeight="1" x14ac:dyDescent="0.25">
      <c r="A1020" s="105"/>
      <c r="B1020" s="102"/>
      <c r="C1020" s="102"/>
      <c r="D1020" s="103"/>
      <c r="E1020" s="102"/>
      <c r="F1020" s="102"/>
      <c r="G1020" s="104"/>
    </row>
    <row r="1021" spans="1:7" ht="16" customHeight="1" x14ac:dyDescent="0.25">
      <c r="D1021" s="106"/>
      <c r="G1021" s="107"/>
    </row>
    <row r="1022" spans="1:7" ht="16" customHeight="1" x14ac:dyDescent="0.25">
      <c r="D1022" s="106"/>
      <c r="G1022" s="107"/>
    </row>
    <row r="1023" spans="1:7" ht="16" customHeight="1" x14ac:dyDescent="0.25">
      <c r="D1023" s="106"/>
      <c r="G1023" s="107"/>
    </row>
    <row r="1024" spans="1:7" ht="16" customHeight="1" x14ac:dyDescent="0.25">
      <c r="D1024" s="106"/>
      <c r="G1024" s="107"/>
    </row>
    <row r="1025" spans="4:7" ht="16" customHeight="1" x14ac:dyDescent="0.25">
      <c r="D1025" s="106"/>
      <c r="G1025" s="107"/>
    </row>
    <row r="1026" spans="4:7" ht="16" customHeight="1" x14ac:dyDescent="0.25">
      <c r="D1026" s="106"/>
      <c r="G1026" s="107"/>
    </row>
    <row r="1027" spans="4:7" ht="16" customHeight="1" x14ac:dyDescent="0.25">
      <c r="D1027" s="106"/>
      <c r="G1027" s="107"/>
    </row>
    <row r="1028" spans="4:7" ht="16" customHeight="1" x14ac:dyDescent="0.25">
      <c r="D1028" s="106"/>
      <c r="G1028" s="107"/>
    </row>
    <row r="1029" spans="4:7" ht="16" customHeight="1" x14ac:dyDescent="0.25">
      <c r="D1029" s="106"/>
      <c r="G1029" s="107"/>
    </row>
    <row r="1030" spans="4:7" ht="16" customHeight="1" x14ac:dyDescent="0.25">
      <c r="D1030" s="106"/>
      <c r="G1030" s="107"/>
    </row>
    <row r="1031" spans="4:7" ht="16" customHeight="1" x14ac:dyDescent="0.25">
      <c r="D1031" s="106"/>
      <c r="G1031" s="107"/>
    </row>
    <row r="1032" spans="4:7" ht="16" customHeight="1" x14ac:dyDescent="0.25">
      <c r="D1032" s="106"/>
      <c r="G1032" s="107"/>
    </row>
    <row r="1033" spans="4:7" ht="16" customHeight="1" x14ac:dyDescent="0.25">
      <c r="D1033" s="106"/>
      <c r="G1033" s="107"/>
    </row>
    <row r="1034" spans="4:7" ht="16" customHeight="1" x14ac:dyDescent="0.25">
      <c r="D1034" s="106"/>
      <c r="G1034" s="107"/>
    </row>
    <row r="1035" spans="4:7" ht="16" customHeight="1" x14ac:dyDescent="0.25">
      <c r="D1035" s="106"/>
      <c r="G1035" s="107"/>
    </row>
    <row r="1036" spans="4:7" ht="16" customHeight="1" x14ac:dyDescent="0.25">
      <c r="D1036" s="106"/>
      <c r="G1036" s="107"/>
    </row>
    <row r="1037" spans="4:7" ht="16" customHeight="1" x14ac:dyDescent="0.25">
      <c r="D1037" s="106"/>
      <c r="G1037" s="107"/>
    </row>
    <row r="1038" spans="4:7" ht="16" customHeight="1" x14ac:dyDescent="0.25">
      <c r="D1038" s="106"/>
      <c r="G1038" s="107"/>
    </row>
    <row r="1039" spans="4:7" ht="16" customHeight="1" x14ac:dyDescent="0.25">
      <c r="D1039" s="106"/>
      <c r="G1039" s="107"/>
    </row>
    <row r="1040" spans="4:7" ht="16" customHeight="1" x14ac:dyDescent="0.25">
      <c r="D1040" s="106"/>
      <c r="G1040" s="107"/>
    </row>
    <row r="1041" spans="4:7" ht="16" customHeight="1" x14ac:dyDescent="0.25">
      <c r="D1041" s="106"/>
      <c r="G1041" s="107"/>
    </row>
    <row r="1042" spans="4:7" ht="16" customHeight="1" x14ac:dyDescent="0.25">
      <c r="D1042" s="106"/>
      <c r="G1042" s="107"/>
    </row>
    <row r="1043" spans="4:7" ht="16" customHeight="1" x14ac:dyDescent="0.25">
      <c r="D1043" s="106"/>
      <c r="G1043" s="107"/>
    </row>
    <row r="1044" spans="4:7" ht="16" customHeight="1" x14ac:dyDescent="0.25">
      <c r="D1044" s="106"/>
      <c r="G1044" s="107"/>
    </row>
    <row r="1045" spans="4:7" ht="16" customHeight="1" x14ac:dyDescent="0.25">
      <c r="D1045" s="106"/>
      <c r="G1045" s="107"/>
    </row>
    <row r="1046" spans="4:7" ht="16" customHeight="1" x14ac:dyDescent="0.25">
      <c r="D1046" s="106"/>
      <c r="G1046" s="107"/>
    </row>
    <row r="1047" spans="4:7" ht="16" customHeight="1" x14ac:dyDescent="0.25">
      <c r="D1047" s="106"/>
      <c r="G1047" s="107"/>
    </row>
    <row r="1048" spans="4:7" ht="16" customHeight="1" x14ac:dyDescent="0.25">
      <c r="D1048" s="106"/>
      <c r="G1048" s="107"/>
    </row>
    <row r="1049" spans="4:7" ht="16" customHeight="1" x14ac:dyDescent="0.25">
      <c r="D1049" s="106"/>
      <c r="G1049" s="107"/>
    </row>
    <row r="1050" spans="4:7" ht="16" customHeight="1" x14ac:dyDescent="0.25">
      <c r="D1050" s="106"/>
      <c r="G1050" s="107"/>
    </row>
    <row r="1051" spans="4:7" ht="16" customHeight="1" x14ac:dyDescent="0.25">
      <c r="D1051" s="106"/>
      <c r="G1051" s="107"/>
    </row>
    <row r="1052" spans="4:7" ht="16" customHeight="1" x14ac:dyDescent="0.25">
      <c r="D1052" s="106"/>
      <c r="G1052" s="107"/>
    </row>
    <row r="1053" spans="4:7" ht="16" customHeight="1" x14ac:dyDescent="0.25">
      <c r="D1053" s="106"/>
      <c r="G1053" s="107"/>
    </row>
    <row r="1054" spans="4:7" ht="16" customHeight="1" x14ac:dyDescent="0.25">
      <c r="D1054" s="106"/>
      <c r="G1054" s="107"/>
    </row>
    <row r="1055" spans="4:7" ht="16" customHeight="1" x14ac:dyDescent="0.25">
      <c r="D1055" s="106"/>
      <c r="G1055" s="107"/>
    </row>
    <row r="1056" spans="4:7" ht="16" customHeight="1" x14ac:dyDescent="0.25">
      <c r="D1056" s="106"/>
      <c r="G1056" s="107"/>
    </row>
    <row r="1057" spans="4:7" ht="16" customHeight="1" x14ac:dyDescent="0.25">
      <c r="D1057" s="106"/>
      <c r="G1057" s="107"/>
    </row>
    <row r="1058" spans="4:7" ht="16" customHeight="1" x14ac:dyDescent="0.25">
      <c r="D1058" s="106"/>
      <c r="G1058" s="107"/>
    </row>
    <row r="1059" spans="4:7" ht="16" customHeight="1" x14ac:dyDescent="0.25">
      <c r="D1059" s="106"/>
      <c r="G1059" s="107"/>
    </row>
    <row r="1060" spans="4:7" ht="16" customHeight="1" x14ac:dyDescent="0.25">
      <c r="D1060" s="106"/>
      <c r="G1060" s="107"/>
    </row>
    <row r="1061" spans="4:7" ht="16" customHeight="1" x14ac:dyDescent="0.25">
      <c r="D1061" s="106"/>
      <c r="G1061" s="107"/>
    </row>
    <row r="1062" spans="4:7" ht="16" customHeight="1" x14ac:dyDescent="0.25">
      <c r="D1062" s="106"/>
      <c r="G1062" s="107"/>
    </row>
    <row r="1063" spans="4:7" ht="16" customHeight="1" x14ac:dyDescent="0.25">
      <c r="D1063" s="106"/>
      <c r="G1063" s="107"/>
    </row>
    <row r="1064" spans="4:7" ht="16" customHeight="1" x14ac:dyDescent="0.25">
      <c r="D1064" s="106"/>
      <c r="G1064" s="107"/>
    </row>
    <row r="1065" spans="4:7" ht="16" customHeight="1" x14ac:dyDescent="0.25">
      <c r="D1065" s="106"/>
      <c r="G1065" s="107"/>
    </row>
    <row r="1066" spans="4:7" ht="16" customHeight="1" x14ac:dyDescent="0.25">
      <c r="D1066" s="106"/>
      <c r="G1066" s="107"/>
    </row>
    <row r="1067" spans="4:7" ht="16" customHeight="1" x14ac:dyDescent="0.25">
      <c r="D1067" s="106"/>
      <c r="G1067" s="107"/>
    </row>
    <row r="1068" spans="4:7" ht="16" customHeight="1" x14ac:dyDescent="0.25">
      <c r="D1068" s="106"/>
      <c r="G1068" s="107"/>
    </row>
    <row r="1069" spans="4:7" ht="16" customHeight="1" x14ac:dyDescent="0.25">
      <c r="D1069" s="106"/>
      <c r="G1069" s="107"/>
    </row>
    <row r="1070" spans="4:7" ht="16" customHeight="1" x14ac:dyDescent="0.25">
      <c r="D1070" s="106"/>
      <c r="G1070" s="107"/>
    </row>
    <row r="1071" spans="4:7" ht="16" customHeight="1" x14ac:dyDescent="0.25">
      <c r="D1071" s="106"/>
      <c r="G1071" s="107"/>
    </row>
    <row r="1072" spans="4:7" ht="16" customHeight="1" x14ac:dyDescent="0.25">
      <c r="D1072" s="106"/>
      <c r="G1072" s="107"/>
    </row>
    <row r="1073" spans="4:7" ht="16" customHeight="1" x14ac:dyDescent="0.25">
      <c r="D1073" s="106"/>
      <c r="G1073" s="107"/>
    </row>
    <row r="1074" spans="4:7" ht="16" customHeight="1" x14ac:dyDescent="0.25">
      <c r="D1074" s="106"/>
      <c r="G1074" s="107"/>
    </row>
    <row r="1075" spans="4:7" ht="16" customHeight="1" x14ac:dyDescent="0.25">
      <c r="D1075" s="106"/>
      <c r="G1075" s="107"/>
    </row>
    <row r="1076" spans="4:7" ht="16" customHeight="1" x14ac:dyDescent="0.25">
      <c r="D1076" s="106"/>
      <c r="G1076" s="107"/>
    </row>
    <row r="1077" spans="4:7" ht="16" customHeight="1" x14ac:dyDescent="0.25">
      <c r="D1077" s="106"/>
      <c r="G1077" s="107"/>
    </row>
    <row r="1078" spans="4:7" ht="16" customHeight="1" x14ac:dyDescent="0.25">
      <c r="D1078" s="106"/>
      <c r="G1078" s="107"/>
    </row>
    <row r="1079" spans="4:7" ht="16" customHeight="1" x14ac:dyDescent="0.25">
      <c r="D1079" s="106"/>
      <c r="G1079" s="107"/>
    </row>
    <row r="1080" spans="4:7" ht="16" customHeight="1" x14ac:dyDescent="0.25">
      <c r="D1080" s="106"/>
      <c r="G1080" s="107"/>
    </row>
    <row r="1081" spans="4:7" ht="16" customHeight="1" x14ac:dyDescent="0.25">
      <c r="D1081" s="106"/>
      <c r="G1081" s="107"/>
    </row>
    <row r="1082" spans="4:7" ht="16" customHeight="1" x14ac:dyDescent="0.25">
      <c r="D1082" s="106"/>
      <c r="G1082" s="107"/>
    </row>
    <row r="1083" spans="4:7" ht="16" customHeight="1" x14ac:dyDescent="0.25">
      <c r="D1083" s="106"/>
      <c r="G1083" s="107"/>
    </row>
    <row r="1084" spans="4:7" ht="16" customHeight="1" x14ac:dyDescent="0.25">
      <c r="D1084" s="106"/>
      <c r="G1084" s="107"/>
    </row>
    <row r="1085" spans="4:7" ht="16" customHeight="1" x14ac:dyDescent="0.25">
      <c r="D1085" s="106"/>
      <c r="G1085" s="107"/>
    </row>
    <row r="1086" spans="4:7" ht="16" customHeight="1" x14ac:dyDescent="0.25">
      <c r="D1086" s="106"/>
      <c r="G1086" s="107"/>
    </row>
    <row r="1087" spans="4:7" ht="16" customHeight="1" x14ac:dyDescent="0.25">
      <c r="D1087" s="106"/>
      <c r="G1087" s="107"/>
    </row>
    <row r="1088" spans="4:7" ht="16" customHeight="1" x14ac:dyDescent="0.25">
      <c r="D1088" s="106"/>
      <c r="G1088" s="107"/>
    </row>
    <row r="1089" spans="4:7" ht="16" customHeight="1" x14ac:dyDescent="0.25">
      <c r="D1089" s="106"/>
      <c r="G1089" s="107"/>
    </row>
    <row r="1090" spans="4:7" ht="16" customHeight="1" x14ac:dyDescent="0.25">
      <c r="D1090" s="106"/>
      <c r="G1090" s="107"/>
    </row>
    <row r="1091" spans="4:7" ht="16" customHeight="1" x14ac:dyDescent="0.25">
      <c r="D1091" s="106"/>
      <c r="G1091" s="107"/>
    </row>
    <row r="1092" spans="4:7" ht="16" customHeight="1" x14ac:dyDescent="0.25">
      <c r="D1092" s="106"/>
      <c r="G1092" s="107"/>
    </row>
    <row r="1093" spans="4:7" ht="16" customHeight="1" x14ac:dyDescent="0.25">
      <c r="D1093" s="106"/>
      <c r="G1093" s="107"/>
    </row>
    <row r="1094" spans="4:7" ht="16" customHeight="1" x14ac:dyDescent="0.25">
      <c r="D1094" s="106"/>
      <c r="G1094" s="107"/>
    </row>
    <row r="1095" spans="4:7" ht="16" customHeight="1" x14ac:dyDescent="0.25">
      <c r="D1095" s="106"/>
      <c r="G1095" s="107"/>
    </row>
    <row r="1096" spans="4:7" ht="16" customHeight="1" x14ac:dyDescent="0.25">
      <c r="D1096" s="106"/>
      <c r="G1096" s="107"/>
    </row>
    <row r="1097" spans="4:7" ht="16" customHeight="1" x14ac:dyDescent="0.25">
      <c r="D1097" s="106"/>
      <c r="G1097" s="107"/>
    </row>
    <row r="1098" spans="4:7" ht="16" customHeight="1" x14ac:dyDescent="0.25">
      <c r="D1098" s="106"/>
      <c r="G1098" s="107"/>
    </row>
    <row r="1099" spans="4:7" ht="16" customHeight="1" x14ac:dyDescent="0.25">
      <c r="D1099" s="106"/>
      <c r="G1099" s="107"/>
    </row>
    <row r="1100" spans="4:7" ht="16" customHeight="1" x14ac:dyDescent="0.25">
      <c r="D1100" s="106"/>
      <c r="G1100" s="107"/>
    </row>
    <row r="1101" spans="4:7" ht="16" customHeight="1" x14ac:dyDescent="0.25">
      <c r="D1101" s="106"/>
      <c r="G1101" s="107"/>
    </row>
    <row r="1102" spans="4:7" ht="16" customHeight="1" x14ac:dyDescent="0.25">
      <c r="D1102" s="106"/>
      <c r="G1102" s="107"/>
    </row>
    <row r="1103" spans="4:7" ht="16" customHeight="1" x14ac:dyDescent="0.25">
      <c r="D1103" s="106"/>
      <c r="G1103" s="107"/>
    </row>
    <row r="1104" spans="4:7" ht="16" customHeight="1" x14ac:dyDescent="0.25">
      <c r="D1104" s="106"/>
      <c r="G1104" s="107"/>
    </row>
    <row r="1105" spans="4:7" ht="16" customHeight="1" x14ac:dyDescent="0.25">
      <c r="D1105" s="106"/>
      <c r="G1105" s="107"/>
    </row>
    <row r="1106" spans="4:7" ht="16" customHeight="1" x14ac:dyDescent="0.25">
      <c r="D1106" s="106"/>
      <c r="G1106" s="107"/>
    </row>
    <row r="1107" spans="4:7" ht="16" customHeight="1" x14ac:dyDescent="0.25">
      <c r="D1107" s="106"/>
      <c r="G1107" s="107"/>
    </row>
    <row r="1108" spans="4:7" ht="16" customHeight="1" x14ac:dyDescent="0.25">
      <c r="D1108" s="106"/>
      <c r="G1108" s="107"/>
    </row>
    <row r="1109" spans="4:7" ht="16" customHeight="1" x14ac:dyDescent="0.25">
      <c r="D1109" s="106"/>
      <c r="G1109" s="107"/>
    </row>
    <row r="1110" spans="4:7" ht="16" customHeight="1" x14ac:dyDescent="0.25">
      <c r="D1110" s="106"/>
      <c r="G1110" s="107"/>
    </row>
    <row r="1111" spans="4:7" ht="16" customHeight="1" x14ac:dyDescent="0.25">
      <c r="D1111" s="106"/>
      <c r="G1111" s="107"/>
    </row>
    <row r="1112" spans="4:7" ht="16" customHeight="1" x14ac:dyDescent="0.25">
      <c r="D1112" s="106"/>
      <c r="G1112" s="107"/>
    </row>
    <row r="1113" spans="4:7" ht="16" customHeight="1" x14ac:dyDescent="0.25">
      <c r="D1113" s="106"/>
      <c r="G1113" s="107"/>
    </row>
    <row r="1114" spans="4:7" ht="16" customHeight="1" x14ac:dyDescent="0.25">
      <c r="D1114" s="106"/>
      <c r="G1114" s="107"/>
    </row>
    <row r="1115" spans="4:7" ht="16" customHeight="1" x14ac:dyDescent="0.25">
      <c r="D1115" s="106"/>
      <c r="G1115" s="107"/>
    </row>
    <row r="1116" spans="4:7" ht="16" customHeight="1" x14ac:dyDescent="0.25">
      <c r="D1116" s="106"/>
      <c r="G1116" s="107"/>
    </row>
    <row r="1117" spans="4:7" ht="16" customHeight="1" x14ac:dyDescent="0.25">
      <c r="D1117" s="106"/>
      <c r="G1117" s="107"/>
    </row>
    <row r="1118" spans="4:7" ht="16" customHeight="1" x14ac:dyDescent="0.25">
      <c r="D1118" s="106"/>
      <c r="G1118" s="107"/>
    </row>
    <row r="1119" spans="4:7" ht="16" customHeight="1" x14ac:dyDescent="0.25">
      <c r="D1119" s="106"/>
      <c r="G1119" s="107"/>
    </row>
    <row r="1120" spans="4:7" ht="16" customHeight="1" x14ac:dyDescent="0.25">
      <c r="D1120" s="106"/>
      <c r="G1120" s="107"/>
    </row>
    <row r="1121" spans="4:7" ht="16" customHeight="1" x14ac:dyDescent="0.25">
      <c r="D1121" s="106"/>
      <c r="G1121" s="107"/>
    </row>
    <row r="1122" spans="4:7" ht="16" customHeight="1" x14ac:dyDescent="0.25">
      <c r="D1122" s="106"/>
      <c r="G1122" s="107"/>
    </row>
    <row r="1123" spans="4:7" ht="16" customHeight="1" x14ac:dyDescent="0.25">
      <c r="D1123" s="106"/>
      <c r="G1123" s="107"/>
    </row>
    <row r="1124" spans="4:7" ht="16" customHeight="1" x14ac:dyDescent="0.25">
      <c r="D1124" s="106"/>
      <c r="G1124" s="107"/>
    </row>
    <row r="1125" spans="4:7" ht="16" customHeight="1" x14ac:dyDescent="0.25">
      <c r="D1125" s="106"/>
      <c r="G1125" s="107"/>
    </row>
    <row r="1126" spans="4:7" ht="16" customHeight="1" x14ac:dyDescent="0.25">
      <c r="D1126" s="106"/>
      <c r="G1126" s="107"/>
    </row>
    <row r="1127" spans="4:7" ht="16" customHeight="1" x14ac:dyDescent="0.25">
      <c r="D1127" s="106"/>
      <c r="G1127" s="107"/>
    </row>
    <row r="1128" spans="4:7" ht="16" customHeight="1" x14ac:dyDescent="0.25">
      <c r="D1128" s="106"/>
      <c r="G1128" s="107"/>
    </row>
    <row r="1129" spans="4:7" ht="16" customHeight="1" x14ac:dyDescent="0.25">
      <c r="D1129" s="106"/>
      <c r="G1129" s="107"/>
    </row>
    <row r="1130" spans="4:7" ht="16" customHeight="1" x14ac:dyDescent="0.25">
      <c r="D1130" s="106"/>
      <c r="G1130" s="107"/>
    </row>
    <row r="1131" spans="4:7" ht="16" customHeight="1" x14ac:dyDescent="0.25">
      <c r="D1131" s="106"/>
      <c r="G1131" s="107"/>
    </row>
    <row r="1132" spans="4:7" ht="16" customHeight="1" x14ac:dyDescent="0.25">
      <c r="D1132" s="106"/>
      <c r="G1132" s="107"/>
    </row>
    <row r="1133" spans="4:7" ht="16" customHeight="1" x14ac:dyDescent="0.25">
      <c r="D1133" s="106"/>
      <c r="G1133" s="107"/>
    </row>
    <row r="1134" spans="4:7" ht="16" customHeight="1" x14ac:dyDescent="0.25">
      <c r="D1134" s="106"/>
      <c r="G1134" s="107"/>
    </row>
    <row r="1135" spans="4:7" ht="16" customHeight="1" x14ac:dyDescent="0.25">
      <c r="D1135" s="106"/>
      <c r="G1135" s="107"/>
    </row>
    <row r="1136" spans="4:7" ht="16" customHeight="1" x14ac:dyDescent="0.25">
      <c r="D1136" s="106"/>
      <c r="G1136" s="107"/>
    </row>
    <row r="1137" spans="4:7" ht="16" customHeight="1" x14ac:dyDescent="0.25">
      <c r="D1137" s="106"/>
      <c r="G1137" s="107"/>
    </row>
    <row r="1138" spans="4:7" ht="16" customHeight="1" x14ac:dyDescent="0.25">
      <c r="D1138" s="106"/>
      <c r="G1138" s="107"/>
    </row>
    <row r="1139" spans="4:7" ht="16" customHeight="1" x14ac:dyDescent="0.25">
      <c r="D1139" s="106"/>
      <c r="G1139" s="107"/>
    </row>
    <row r="1140" spans="4:7" ht="16" customHeight="1" x14ac:dyDescent="0.25">
      <c r="D1140" s="106"/>
      <c r="G1140" s="107"/>
    </row>
    <row r="1141" spans="4:7" ht="16" customHeight="1" x14ac:dyDescent="0.25">
      <c r="D1141" s="106"/>
      <c r="G1141" s="107"/>
    </row>
    <row r="1142" spans="4:7" ht="16" customHeight="1" x14ac:dyDescent="0.25">
      <c r="D1142" s="106"/>
      <c r="G1142" s="107"/>
    </row>
    <row r="1143" spans="4:7" ht="16" customHeight="1" x14ac:dyDescent="0.25">
      <c r="D1143" s="106"/>
      <c r="G1143" s="107"/>
    </row>
    <row r="1144" spans="4:7" ht="16" customHeight="1" x14ac:dyDescent="0.25">
      <c r="D1144" s="106"/>
      <c r="G1144" s="107"/>
    </row>
    <row r="1145" spans="4:7" ht="16" customHeight="1" x14ac:dyDescent="0.25">
      <c r="D1145" s="106"/>
      <c r="G1145" s="107"/>
    </row>
    <row r="1146" spans="4:7" ht="16" customHeight="1" x14ac:dyDescent="0.25">
      <c r="D1146" s="106"/>
      <c r="G1146" s="107"/>
    </row>
    <row r="1147" spans="4:7" ht="16" customHeight="1" x14ac:dyDescent="0.25">
      <c r="D1147" s="106"/>
      <c r="G1147" s="107"/>
    </row>
    <row r="1148" spans="4:7" ht="16" customHeight="1" x14ac:dyDescent="0.25">
      <c r="D1148" s="106"/>
      <c r="G1148" s="107"/>
    </row>
    <row r="1149" spans="4:7" ht="16" customHeight="1" x14ac:dyDescent="0.25">
      <c r="D1149" s="106"/>
      <c r="G1149" s="107"/>
    </row>
    <row r="1150" spans="4:7" ht="16" customHeight="1" x14ac:dyDescent="0.25">
      <c r="D1150" s="106"/>
      <c r="G1150" s="107"/>
    </row>
    <row r="1151" spans="4:7" ht="16" customHeight="1" x14ac:dyDescent="0.25">
      <c r="D1151" s="106"/>
      <c r="G1151" s="107"/>
    </row>
    <row r="1152" spans="4:7" ht="16" customHeight="1" x14ac:dyDescent="0.25">
      <c r="D1152" s="106"/>
      <c r="G1152" s="107"/>
    </row>
    <row r="1153" spans="4:7" ht="16" customHeight="1" x14ac:dyDescent="0.25">
      <c r="D1153" s="106"/>
      <c r="G1153" s="107"/>
    </row>
    <row r="1154" spans="4:7" ht="16" customHeight="1" x14ac:dyDescent="0.25">
      <c r="D1154" s="106"/>
      <c r="G1154" s="107"/>
    </row>
    <row r="1155" spans="4:7" ht="16" customHeight="1" x14ac:dyDescent="0.25">
      <c r="D1155" s="106"/>
      <c r="G1155" s="107"/>
    </row>
    <row r="1156" spans="4:7" ht="16" customHeight="1" x14ac:dyDescent="0.25">
      <c r="D1156" s="106"/>
      <c r="G1156" s="107"/>
    </row>
    <row r="1157" spans="4:7" ht="16" customHeight="1" x14ac:dyDescent="0.25">
      <c r="D1157" s="106"/>
      <c r="G1157" s="107"/>
    </row>
    <row r="1158" spans="4:7" ht="16" customHeight="1" x14ac:dyDescent="0.25">
      <c r="D1158" s="106"/>
      <c r="G1158" s="107"/>
    </row>
    <row r="1159" spans="4:7" ht="16" customHeight="1" x14ac:dyDescent="0.25">
      <c r="D1159" s="106"/>
      <c r="G1159" s="107"/>
    </row>
    <row r="1160" spans="4:7" ht="16" customHeight="1" x14ac:dyDescent="0.25">
      <c r="D1160" s="106"/>
      <c r="G1160" s="107"/>
    </row>
    <row r="1161" spans="4:7" ht="16" customHeight="1" x14ac:dyDescent="0.25">
      <c r="D1161" s="106"/>
      <c r="G1161" s="107"/>
    </row>
    <row r="1162" spans="4:7" ht="16" customHeight="1" x14ac:dyDescent="0.25">
      <c r="D1162" s="106"/>
      <c r="G1162" s="107"/>
    </row>
    <row r="1163" spans="4:7" ht="16" customHeight="1" x14ac:dyDescent="0.25">
      <c r="D1163" s="106"/>
      <c r="G1163" s="107"/>
    </row>
    <row r="1164" spans="4:7" ht="16" customHeight="1" x14ac:dyDescent="0.25">
      <c r="D1164" s="106"/>
      <c r="G1164" s="107"/>
    </row>
    <row r="1165" spans="4:7" ht="16" customHeight="1" x14ac:dyDescent="0.25">
      <c r="D1165" s="106"/>
      <c r="G1165" s="107"/>
    </row>
    <row r="1166" spans="4:7" ht="16" customHeight="1" x14ac:dyDescent="0.25">
      <c r="D1166" s="106"/>
      <c r="G1166" s="107"/>
    </row>
    <row r="1167" spans="4:7" ht="16" customHeight="1" x14ac:dyDescent="0.25">
      <c r="D1167" s="106"/>
      <c r="G1167" s="107"/>
    </row>
    <row r="1168" spans="4:7" ht="16" customHeight="1" x14ac:dyDescent="0.25">
      <c r="D1168" s="106"/>
      <c r="G1168" s="107"/>
    </row>
    <row r="1169" spans="4:7" ht="16" customHeight="1" x14ac:dyDescent="0.25">
      <c r="D1169" s="106"/>
      <c r="G1169" s="107"/>
    </row>
    <row r="1170" spans="4:7" ht="16" customHeight="1" x14ac:dyDescent="0.25">
      <c r="D1170" s="106"/>
      <c r="G1170" s="107"/>
    </row>
    <row r="1171" spans="4:7" ht="16" customHeight="1" x14ac:dyDescent="0.25">
      <c r="D1171" s="106"/>
      <c r="G1171" s="107"/>
    </row>
    <row r="1172" spans="4:7" ht="16" customHeight="1" x14ac:dyDescent="0.25">
      <c r="D1172" s="106"/>
      <c r="G1172" s="107"/>
    </row>
    <row r="1173" spans="4:7" ht="16" customHeight="1" x14ac:dyDescent="0.25">
      <c r="D1173" s="106"/>
      <c r="G1173" s="107"/>
    </row>
    <row r="1174" spans="4:7" ht="16" customHeight="1" x14ac:dyDescent="0.25">
      <c r="D1174" s="106"/>
      <c r="G1174" s="107"/>
    </row>
    <row r="1175" spans="4:7" ht="16" customHeight="1" x14ac:dyDescent="0.25">
      <c r="D1175" s="106"/>
      <c r="G1175" s="107"/>
    </row>
    <row r="1176" spans="4:7" ht="16" customHeight="1" x14ac:dyDescent="0.25">
      <c r="D1176" s="106"/>
      <c r="G1176" s="107"/>
    </row>
    <row r="1177" spans="4:7" ht="16" customHeight="1" x14ac:dyDescent="0.25">
      <c r="D1177" s="106"/>
      <c r="G1177" s="107"/>
    </row>
    <row r="1178" spans="4:7" ht="16" customHeight="1" x14ac:dyDescent="0.25">
      <c r="D1178" s="106"/>
      <c r="G1178" s="107"/>
    </row>
    <row r="1179" spans="4:7" ht="16" customHeight="1" x14ac:dyDescent="0.25">
      <c r="D1179" s="106"/>
      <c r="G1179" s="107"/>
    </row>
    <row r="1180" spans="4:7" ht="16" customHeight="1" x14ac:dyDescent="0.25">
      <c r="D1180" s="106"/>
      <c r="G1180" s="107"/>
    </row>
    <row r="1181" spans="4:7" ht="16" customHeight="1" x14ac:dyDescent="0.25">
      <c r="D1181" s="106"/>
      <c r="G1181" s="107"/>
    </row>
    <row r="1182" spans="4:7" ht="16" customHeight="1" x14ac:dyDescent="0.25">
      <c r="D1182" s="106"/>
      <c r="G1182" s="107"/>
    </row>
    <row r="1183" spans="4:7" ht="16" customHeight="1" x14ac:dyDescent="0.25">
      <c r="D1183" s="106"/>
      <c r="G1183" s="107"/>
    </row>
    <row r="1184" spans="4:7" ht="16" customHeight="1" x14ac:dyDescent="0.25">
      <c r="D1184" s="106"/>
      <c r="G1184" s="107"/>
    </row>
    <row r="1185" spans="4:7" ht="16" customHeight="1" x14ac:dyDescent="0.25">
      <c r="D1185" s="106"/>
      <c r="G1185" s="107"/>
    </row>
    <row r="1186" spans="4:7" ht="16" customHeight="1" x14ac:dyDescent="0.25">
      <c r="D1186" s="106"/>
      <c r="G1186" s="107"/>
    </row>
    <row r="1187" spans="4:7" ht="16" customHeight="1" x14ac:dyDescent="0.25">
      <c r="D1187" s="106"/>
      <c r="G1187" s="107"/>
    </row>
    <row r="1188" spans="4:7" ht="16" customHeight="1" x14ac:dyDescent="0.25">
      <c r="D1188" s="106"/>
      <c r="G1188" s="107"/>
    </row>
    <row r="1189" spans="4:7" ht="16" customHeight="1" x14ac:dyDescent="0.25">
      <c r="D1189" s="106"/>
      <c r="G1189" s="107"/>
    </row>
    <row r="1190" spans="4:7" ht="16" customHeight="1" x14ac:dyDescent="0.25">
      <c r="D1190" s="106"/>
      <c r="G1190" s="107"/>
    </row>
    <row r="1191" spans="4:7" ht="16" customHeight="1" x14ac:dyDescent="0.25">
      <c r="D1191" s="106"/>
      <c r="G1191" s="107"/>
    </row>
    <row r="1192" spans="4:7" ht="16" customHeight="1" x14ac:dyDescent="0.25">
      <c r="D1192" s="106"/>
      <c r="G1192" s="107"/>
    </row>
    <row r="1193" spans="4:7" ht="16" customHeight="1" x14ac:dyDescent="0.25">
      <c r="D1193" s="106"/>
      <c r="G1193" s="107"/>
    </row>
    <row r="1194" spans="4:7" ht="16" customHeight="1" x14ac:dyDescent="0.25">
      <c r="D1194" s="106"/>
      <c r="G1194" s="107"/>
    </row>
    <row r="1195" spans="4:7" ht="16" customHeight="1" x14ac:dyDescent="0.25">
      <c r="D1195" s="106"/>
      <c r="G1195" s="107"/>
    </row>
    <row r="1196" spans="4:7" ht="16" customHeight="1" x14ac:dyDescent="0.25">
      <c r="D1196" s="106"/>
      <c r="G1196" s="107"/>
    </row>
    <row r="1197" spans="4:7" ht="16" customHeight="1" x14ac:dyDescent="0.25">
      <c r="D1197" s="106"/>
      <c r="G1197" s="107"/>
    </row>
    <row r="1198" spans="4:7" ht="16" customHeight="1" x14ac:dyDescent="0.25">
      <c r="D1198" s="106"/>
      <c r="G1198" s="107"/>
    </row>
    <row r="1199" spans="4:7" ht="16" customHeight="1" x14ac:dyDescent="0.25">
      <c r="D1199" s="106"/>
      <c r="G1199" s="107"/>
    </row>
    <row r="1200" spans="4:7" ht="16" customHeight="1" x14ac:dyDescent="0.25">
      <c r="D1200" s="106"/>
      <c r="G1200" s="107"/>
    </row>
    <row r="1201" spans="4:7" ht="16" customHeight="1" x14ac:dyDescent="0.25">
      <c r="D1201" s="106"/>
      <c r="G1201" s="107"/>
    </row>
    <row r="1202" spans="4:7" ht="16" customHeight="1" x14ac:dyDescent="0.25">
      <c r="D1202" s="106"/>
      <c r="G1202" s="107"/>
    </row>
    <row r="1203" spans="4:7" ht="16" customHeight="1" x14ac:dyDescent="0.25">
      <c r="D1203" s="106"/>
      <c r="G1203" s="107"/>
    </row>
    <row r="1204" spans="4:7" ht="16" customHeight="1" x14ac:dyDescent="0.25">
      <c r="D1204" s="106"/>
      <c r="G1204" s="107"/>
    </row>
    <row r="1205" spans="4:7" ht="16" customHeight="1" x14ac:dyDescent="0.25">
      <c r="D1205" s="106"/>
      <c r="G1205" s="107"/>
    </row>
    <row r="1206" spans="4:7" ht="16" customHeight="1" x14ac:dyDescent="0.25">
      <c r="D1206" s="106"/>
      <c r="G1206" s="107"/>
    </row>
    <row r="1207" spans="4:7" ht="16" customHeight="1" x14ac:dyDescent="0.25">
      <c r="D1207" s="106"/>
      <c r="G1207" s="107"/>
    </row>
    <row r="1208" spans="4:7" ht="16" customHeight="1" x14ac:dyDescent="0.25">
      <c r="D1208" s="106"/>
      <c r="G1208" s="107"/>
    </row>
    <row r="1209" spans="4:7" ht="16" customHeight="1" x14ac:dyDescent="0.25">
      <c r="D1209" s="106"/>
      <c r="G1209" s="107"/>
    </row>
    <row r="1210" spans="4:7" ht="16" customHeight="1" x14ac:dyDescent="0.25">
      <c r="D1210" s="106"/>
      <c r="G1210" s="107"/>
    </row>
    <row r="1211" spans="4:7" ht="16" customHeight="1" x14ac:dyDescent="0.25">
      <c r="D1211" s="106"/>
      <c r="G1211" s="107"/>
    </row>
    <row r="1212" spans="4:7" ht="16" customHeight="1" x14ac:dyDescent="0.25">
      <c r="D1212" s="106"/>
      <c r="G1212" s="107"/>
    </row>
    <row r="1213" spans="4:7" ht="16" customHeight="1" x14ac:dyDescent="0.25">
      <c r="D1213" s="106"/>
      <c r="G1213" s="107"/>
    </row>
    <row r="1214" spans="4:7" ht="16" customHeight="1" x14ac:dyDescent="0.25">
      <c r="D1214" s="106"/>
      <c r="G1214" s="107"/>
    </row>
    <row r="1215" spans="4:7" ht="16" customHeight="1" x14ac:dyDescent="0.25">
      <c r="D1215" s="106"/>
      <c r="G1215" s="107"/>
    </row>
    <row r="1216" spans="4:7" ht="16" customHeight="1" x14ac:dyDescent="0.25">
      <c r="D1216" s="106"/>
      <c r="G1216" s="107"/>
    </row>
    <row r="1217" spans="4:7" ht="16" customHeight="1" x14ac:dyDescent="0.25">
      <c r="D1217" s="106"/>
      <c r="G1217" s="107"/>
    </row>
    <row r="1218" spans="4:7" ht="16" customHeight="1" x14ac:dyDescent="0.25">
      <c r="D1218" s="106"/>
      <c r="G1218" s="107"/>
    </row>
    <row r="1219" spans="4:7" ht="16" customHeight="1" x14ac:dyDescent="0.25">
      <c r="D1219" s="106"/>
      <c r="G1219" s="107"/>
    </row>
    <row r="1220" spans="4:7" ht="16" customHeight="1" x14ac:dyDescent="0.25">
      <c r="D1220" s="106"/>
      <c r="G1220" s="107"/>
    </row>
    <row r="1221" spans="4:7" ht="16" customHeight="1" x14ac:dyDescent="0.25">
      <c r="D1221" s="106"/>
      <c r="G1221" s="107"/>
    </row>
    <row r="1222" spans="4:7" ht="16" customHeight="1" x14ac:dyDescent="0.25">
      <c r="D1222" s="106"/>
      <c r="G1222" s="107"/>
    </row>
    <row r="1223" spans="4:7" ht="16" customHeight="1" x14ac:dyDescent="0.25">
      <c r="D1223" s="106"/>
      <c r="G1223" s="107"/>
    </row>
    <row r="1224" spans="4:7" ht="16" customHeight="1" x14ac:dyDescent="0.25">
      <c r="D1224" s="106"/>
      <c r="G1224" s="107"/>
    </row>
    <row r="1225" spans="4:7" ht="16" customHeight="1" x14ac:dyDescent="0.25">
      <c r="D1225" s="106"/>
      <c r="G1225" s="107"/>
    </row>
    <row r="1226" spans="4:7" ht="16" customHeight="1" x14ac:dyDescent="0.25">
      <c r="D1226" s="106"/>
      <c r="G1226" s="107"/>
    </row>
    <row r="1227" spans="4:7" ht="16" customHeight="1" x14ac:dyDescent="0.25">
      <c r="D1227" s="106"/>
      <c r="G1227" s="107"/>
    </row>
    <row r="1228" spans="4:7" ht="16" customHeight="1" x14ac:dyDescent="0.25">
      <c r="D1228" s="106"/>
      <c r="G1228" s="107"/>
    </row>
    <row r="1229" spans="4:7" ht="16" customHeight="1" x14ac:dyDescent="0.25">
      <c r="D1229" s="106"/>
      <c r="G1229" s="107"/>
    </row>
    <row r="1230" spans="4:7" ht="16" customHeight="1" x14ac:dyDescent="0.25">
      <c r="D1230" s="106"/>
      <c r="G1230" s="107"/>
    </row>
    <row r="1231" spans="4:7" ht="16" customHeight="1" x14ac:dyDescent="0.25">
      <c r="D1231" s="106"/>
      <c r="G1231" s="107"/>
    </row>
    <row r="1232" spans="4:7" ht="16" customHeight="1" x14ac:dyDescent="0.25">
      <c r="D1232" s="106"/>
      <c r="G1232" s="107"/>
    </row>
    <row r="1233" spans="4:7" ht="16" customHeight="1" x14ac:dyDescent="0.25">
      <c r="D1233" s="106"/>
      <c r="G1233" s="107"/>
    </row>
    <row r="1234" spans="4:7" ht="16" customHeight="1" x14ac:dyDescent="0.25">
      <c r="D1234" s="106"/>
      <c r="G1234" s="107"/>
    </row>
    <row r="1235" spans="4:7" ht="16" customHeight="1" x14ac:dyDescent="0.25">
      <c r="D1235" s="106"/>
      <c r="G1235" s="107"/>
    </row>
    <row r="1236" spans="4:7" ht="16" customHeight="1" x14ac:dyDescent="0.25">
      <c r="D1236" s="106"/>
      <c r="G1236" s="107"/>
    </row>
    <row r="1237" spans="4:7" ht="16" customHeight="1" x14ac:dyDescent="0.25">
      <c r="D1237" s="106"/>
      <c r="G1237" s="107"/>
    </row>
    <row r="1238" spans="4:7" ht="16" customHeight="1" x14ac:dyDescent="0.25">
      <c r="D1238" s="106"/>
      <c r="G1238" s="107"/>
    </row>
    <row r="1239" spans="4:7" ht="16" customHeight="1" x14ac:dyDescent="0.25">
      <c r="D1239" s="106"/>
      <c r="G1239" s="107"/>
    </row>
    <row r="1240" spans="4:7" ht="16" customHeight="1" x14ac:dyDescent="0.25">
      <c r="D1240" s="106"/>
      <c r="G1240" s="107"/>
    </row>
    <row r="1241" spans="4:7" ht="16" customHeight="1" x14ac:dyDescent="0.25">
      <c r="D1241" s="106"/>
      <c r="G1241" s="107"/>
    </row>
    <row r="1242" spans="4:7" ht="16" customHeight="1" x14ac:dyDescent="0.25">
      <c r="D1242" s="106"/>
      <c r="G1242" s="107"/>
    </row>
    <row r="1243" spans="4:7" ht="16" customHeight="1" x14ac:dyDescent="0.25">
      <c r="D1243" s="106"/>
      <c r="G1243" s="107"/>
    </row>
    <row r="1244" spans="4:7" ht="16" customHeight="1" x14ac:dyDescent="0.25">
      <c r="D1244" s="106"/>
      <c r="G1244" s="107"/>
    </row>
    <row r="1245" spans="4:7" ht="16" customHeight="1" x14ac:dyDescent="0.25">
      <c r="D1245" s="106"/>
      <c r="G1245" s="107"/>
    </row>
    <row r="1246" spans="4:7" ht="16" customHeight="1" x14ac:dyDescent="0.25">
      <c r="D1246" s="106"/>
      <c r="G1246" s="107"/>
    </row>
    <row r="1247" spans="4:7" ht="16" customHeight="1" x14ac:dyDescent="0.25">
      <c r="D1247" s="106"/>
      <c r="G1247" s="107"/>
    </row>
    <row r="1248" spans="4:7" ht="16" customHeight="1" x14ac:dyDescent="0.25">
      <c r="D1248" s="106"/>
      <c r="G1248" s="107"/>
    </row>
    <row r="1249" spans="4:7" ht="16" customHeight="1" x14ac:dyDescent="0.25">
      <c r="D1249" s="106"/>
      <c r="G1249" s="107"/>
    </row>
    <row r="1250" spans="4:7" ht="16" customHeight="1" x14ac:dyDescent="0.25">
      <c r="D1250" s="106"/>
      <c r="G1250" s="107"/>
    </row>
    <row r="1251" spans="4:7" ht="16" customHeight="1" x14ac:dyDescent="0.25">
      <c r="D1251" s="106"/>
      <c r="G1251" s="107"/>
    </row>
    <row r="1252" spans="4:7" ht="16" customHeight="1" x14ac:dyDescent="0.25">
      <c r="D1252" s="106"/>
      <c r="G1252" s="107"/>
    </row>
    <row r="1253" spans="4:7" ht="16" customHeight="1" x14ac:dyDescent="0.25">
      <c r="D1253" s="106"/>
      <c r="G1253" s="107"/>
    </row>
    <row r="1254" spans="4:7" ht="16" customHeight="1" x14ac:dyDescent="0.25">
      <c r="D1254" s="106"/>
      <c r="G1254" s="107"/>
    </row>
    <row r="1255" spans="4:7" ht="16" customHeight="1" x14ac:dyDescent="0.25">
      <c r="D1255" s="106"/>
      <c r="G1255" s="107"/>
    </row>
    <row r="1256" spans="4:7" ht="16" customHeight="1" x14ac:dyDescent="0.25">
      <c r="D1256" s="106"/>
      <c r="G1256" s="107"/>
    </row>
    <row r="1257" spans="4:7" ht="16" customHeight="1" x14ac:dyDescent="0.25">
      <c r="D1257" s="106"/>
      <c r="G1257" s="107"/>
    </row>
    <row r="1258" spans="4:7" ht="16" customHeight="1" x14ac:dyDescent="0.25">
      <c r="D1258" s="106"/>
      <c r="G1258" s="107"/>
    </row>
    <row r="1259" spans="4:7" ht="16" customHeight="1" x14ac:dyDescent="0.25">
      <c r="D1259" s="106"/>
      <c r="G1259" s="107"/>
    </row>
    <row r="1260" spans="4:7" ht="16" customHeight="1" x14ac:dyDescent="0.25">
      <c r="D1260" s="106"/>
      <c r="G1260" s="107"/>
    </row>
    <row r="1261" spans="4:7" ht="16" customHeight="1" x14ac:dyDescent="0.25">
      <c r="D1261" s="106"/>
      <c r="G1261" s="107"/>
    </row>
    <row r="1262" spans="4:7" ht="16" customHeight="1" x14ac:dyDescent="0.25">
      <c r="D1262" s="106"/>
      <c r="G1262" s="107"/>
    </row>
    <row r="1263" spans="4:7" ht="16" customHeight="1" x14ac:dyDescent="0.25">
      <c r="D1263" s="106"/>
      <c r="G1263" s="107"/>
    </row>
    <row r="1264" spans="4:7" ht="16" customHeight="1" x14ac:dyDescent="0.25">
      <c r="D1264" s="106"/>
      <c r="G1264" s="107"/>
    </row>
    <row r="1265" spans="4:7" ht="16" customHeight="1" x14ac:dyDescent="0.25">
      <c r="D1265" s="106"/>
      <c r="G1265" s="107"/>
    </row>
    <row r="1266" spans="4:7" ht="16" customHeight="1" x14ac:dyDescent="0.25">
      <c r="D1266" s="106"/>
      <c r="G1266" s="107"/>
    </row>
    <row r="1267" spans="4:7" ht="16" customHeight="1" x14ac:dyDescent="0.25">
      <c r="D1267" s="106"/>
      <c r="G1267" s="107"/>
    </row>
    <row r="1268" spans="4:7" ht="16" customHeight="1" x14ac:dyDescent="0.25">
      <c r="D1268" s="106"/>
      <c r="G1268" s="107"/>
    </row>
    <row r="1269" spans="4:7" ht="16" customHeight="1" x14ac:dyDescent="0.25">
      <c r="D1269" s="106"/>
      <c r="G1269" s="107"/>
    </row>
    <row r="1270" spans="4:7" ht="16" customHeight="1" x14ac:dyDescent="0.25">
      <c r="D1270" s="106"/>
      <c r="G1270" s="107"/>
    </row>
    <row r="1271" spans="4:7" ht="16" customHeight="1" x14ac:dyDescent="0.25">
      <c r="D1271" s="106"/>
      <c r="G1271" s="107"/>
    </row>
    <row r="1272" spans="4:7" ht="16" customHeight="1" x14ac:dyDescent="0.25">
      <c r="D1272" s="106"/>
      <c r="G1272" s="107"/>
    </row>
    <row r="1273" spans="4:7" ht="16" customHeight="1" x14ac:dyDescent="0.25">
      <c r="D1273" s="106"/>
      <c r="G1273" s="107"/>
    </row>
    <row r="1274" spans="4:7" ht="16" customHeight="1" x14ac:dyDescent="0.25">
      <c r="D1274" s="106"/>
      <c r="G1274" s="107"/>
    </row>
    <row r="1275" spans="4:7" ht="16" customHeight="1" x14ac:dyDescent="0.25">
      <c r="D1275" s="106"/>
      <c r="G1275" s="107"/>
    </row>
    <row r="1276" spans="4:7" ht="16" customHeight="1" x14ac:dyDescent="0.25">
      <c r="D1276" s="106"/>
      <c r="G1276" s="107"/>
    </row>
    <row r="1277" spans="4:7" ht="16" customHeight="1" x14ac:dyDescent="0.25">
      <c r="D1277" s="106"/>
      <c r="G1277" s="107"/>
    </row>
    <row r="1278" spans="4:7" ht="16" customHeight="1" x14ac:dyDescent="0.25">
      <c r="D1278" s="106"/>
      <c r="G1278" s="107"/>
    </row>
    <row r="1279" spans="4:7" ht="16" customHeight="1" x14ac:dyDescent="0.25">
      <c r="D1279" s="106"/>
      <c r="G1279" s="107"/>
    </row>
    <row r="1280" spans="4:7" ht="16" customHeight="1" x14ac:dyDescent="0.25">
      <c r="D1280" s="106"/>
      <c r="G1280" s="107"/>
    </row>
    <row r="1281" spans="4:7" ht="16" customHeight="1" x14ac:dyDescent="0.25">
      <c r="D1281" s="106"/>
      <c r="G1281" s="107"/>
    </row>
    <row r="1282" spans="4:7" ht="16" customHeight="1" x14ac:dyDescent="0.25">
      <c r="D1282" s="106"/>
      <c r="G1282" s="107"/>
    </row>
    <row r="1283" spans="4:7" ht="16" customHeight="1" x14ac:dyDescent="0.25">
      <c r="D1283" s="106"/>
      <c r="G1283" s="107"/>
    </row>
    <row r="1284" spans="4:7" ht="16" customHeight="1" x14ac:dyDescent="0.25">
      <c r="D1284" s="106"/>
      <c r="G1284" s="107"/>
    </row>
    <row r="1285" spans="4:7" ht="16" customHeight="1" x14ac:dyDescent="0.25">
      <c r="D1285" s="106"/>
      <c r="G1285" s="107"/>
    </row>
    <row r="1286" spans="4:7" ht="16" customHeight="1" x14ac:dyDescent="0.25">
      <c r="D1286" s="106"/>
      <c r="G1286" s="107"/>
    </row>
    <row r="1287" spans="4:7" ht="16" customHeight="1" x14ac:dyDescent="0.25">
      <c r="D1287" s="106"/>
      <c r="G1287" s="107"/>
    </row>
    <row r="1288" spans="4:7" ht="16" customHeight="1" x14ac:dyDescent="0.25">
      <c r="D1288" s="106"/>
      <c r="G1288" s="107"/>
    </row>
    <row r="1289" spans="4:7" ht="16" customHeight="1" x14ac:dyDescent="0.25">
      <c r="D1289" s="106"/>
      <c r="G1289" s="107"/>
    </row>
    <row r="1290" spans="4:7" ht="16" customHeight="1" x14ac:dyDescent="0.25">
      <c r="D1290" s="106"/>
      <c r="G1290" s="107"/>
    </row>
    <row r="1291" spans="4:7" ht="16" customHeight="1" x14ac:dyDescent="0.25">
      <c r="D1291" s="106"/>
      <c r="G1291" s="107"/>
    </row>
    <row r="1292" spans="4:7" ht="16" customHeight="1" x14ac:dyDescent="0.25">
      <c r="D1292" s="106"/>
      <c r="G1292" s="107"/>
    </row>
    <row r="1293" spans="4:7" ht="16" customHeight="1" x14ac:dyDescent="0.25">
      <c r="D1293" s="106"/>
      <c r="G1293" s="107"/>
    </row>
    <row r="1294" spans="4:7" ht="16" customHeight="1" x14ac:dyDescent="0.25">
      <c r="D1294" s="106"/>
      <c r="G1294" s="107"/>
    </row>
    <row r="1295" spans="4:7" ht="16" customHeight="1" x14ac:dyDescent="0.25">
      <c r="D1295" s="106"/>
      <c r="G1295" s="107"/>
    </row>
    <row r="1296" spans="4:7" ht="16" customHeight="1" x14ac:dyDescent="0.25">
      <c r="D1296" s="106"/>
      <c r="G1296" s="107"/>
    </row>
    <row r="1297" spans="4:7" ht="16" customHeight="1" x14ac:dyDescent="0.25">
      <c r="D1297" s="106"/>
      <c r="G1297" s="107"/>
    </row>
    <row r="1298" spans="4:7" ht="16" customHeight="1" x14ac:dyDescent="0.25">
      <c r="D1298" s="106"/>
      <c r="G1298" s="107"/>
    </row>
    <row r="1299" spans="4:7" ht="16" customHeight="1" x14ac:dyDescent="0.25">
      <c r="D1299" s="106"/>
      <c r="G1299" s="107"/>
    </row>
    <row r="1300" spans="4:7" ht="16" customHeight="1" x14ac:dyDescent="0.25">
      <c r="D1300" s="106"/>
      <c r="G1300" s="107"/>
    </row>
    <row r="1301" spans="4:7" ht="16" customHeight="1" x14ac:dyDescent="0.25">
      <c r="D1301" s="106"/>
      <c r="G1301" s="107"/>
    </row>
    <row r="1302" spans="4:7" ht="16" customHeight="1" x14ac:dyDescent="0.25">
      <c r="D1302" s="106"/>
      <c r="G1302" s="107"/>
    </row>
    <row r="1303" spans="4:7" ht="16" customHeight="1" x14ac:dyDescent="0.25">
      <c r="D1303" s="106"/>
      <c r="G1303" s="107"/>
    </row>
    <row r="1304" spans="4:7" ht="16" customHeight="1" x14ac:dyDescent="0.25">
      <c r="D1304" s="106"/>
      <c r="G1304" s="107"/>
    </row>
    <row r="1305" spans="4:7" ht="16" customHeight="1" x14ac:dyDescent="0.25">
      <c r="D1305" s="106"/>
      <c r="G1305" s="107"/>
    </row>
    <row r="1306" spans="4:7" ht="16" customHeight="1" x14ac:dyDescent="0.25">
      <c r="D1306" s="106"/>
      <c r="G1306" s="107"/>
    </row>
    <row r="1307" spans="4:7" ht="16" customHeight="1" x14ac:dyDescent="0.25">
      <c r="D1307" s="106"/>
      <c r="G1307" s="107"/>
    </row>
    <row r="1308" spans="4:7" ht="16" customHeight="1" x14ac:dyDescent="0.25">
      <c r="D1308" s="106"/>
      <c r="G1308" s="107"/>
    </row>
    <row r="1309" spans="4:7" ht="16" customHeight="1" x14ac:dyDescent="0.25">
      <c r="D1309" s="106"/>
      <c r="G1309" s="107"/>
    </row>
    <row r="1310" spans="4:7" ht="16" customHeight="1" x14ac:dyDescent="0.25">
      <c r="D1310" s="106"/>
      <c r="G1310" s="107"/>
    </row>
    <row r="1311" spans="4:7" ht="16" customHeight="1" x14ac:dyDescent="0.25">
      <c r="D1311" s="106"/>
      <c r="G1311" s="107"/>
    </row>
    <row r="1312" spans="4:7" ht="16" customHeight="1" x14ac:dyDescent="0.25">
      <c r="D1312" s="106"/>
      <c r="G1312" s="107"/>
    </row>
    <row r="1313" spans="4:7" ht="16" customHeight="1" x14ac:dyDescent="0.25">
      <c r="D1313" s="106"/>
      <c r="G1313" s="107"/>
    </row>
    <row r="1314" spans="4:7" ht="16" customHeight="1" x14ac:dyDescent="0.25">
      <c r="D1314" s="106"/>
      <c r="G1314" s="107"/>
    </row>
    <row r="1315" spans="4:7" ht="16" customHeight="1" x14ac:dyDescent="0.25">
      <c r="D1315" s="106"/>
      <c r="G1315" s="107"/>
    </row>
    <row r="1316" spans="4:7" ht="16" customHeight="1" x14ac:dyDescent="0.25">
      <c r="D1316" s="106"/>
      <c r="G1316" s="107"/>
    </row>
    <row r="1317" spans="4:7" ht="16" customHeight="1" x14ac:dyDescent="0.25">
      <c r="D1317" s="106"/>
      <c r="G1317" s="107"/>
    </row>
    <row r="1318" spans="4:7" ht="16" customHeight="1" x14ac:dyDescent="0.25">
      <c r="D1318" s="106"/>
      <c r="G1318" s="107"/>
    </row>
    <row r="1319" spans="4:7" ht="16" customHeight="1" x14ac:dyDescent="0.25">
      <c r="D1319" s="106"/>
      <c r="G1319" s="107"/>
    </row>
    <row r="1320" spans="4:7" ht="16" customHeight="1" x14ac:dyDescent="0.25">
      <c r="D1320" s="106"/>
      <c r="G1320" s="107"/>
    </row>
    <row r="1321" spans="4:7" ht="16" customHeight="1" x14ac:dyDescent="0.25">
      <c r="D1321" s="106"/>
      <c r="G1321" s="107"/>
    </row>
    <row r="1322" spans="4:7" ht="16" customHeight="1" x14ac:dyDescent="0.25">
      <c r="D1322" s="106"/>
      <c r="G1322" s="107"/>
    </row>
    <row r="1323" spans="4:7" ht="16" customHeight="1" x14ac:dyDescent="0.25">
      <c r="D1323" s="106"/>
      <c r="G1323" s="107"/>
    </row>
    <row r="1324" spans="4:7" ht="16" customHeight="1" x14ac:dyDescent="0.25">
      <c r="D1324" s="106"/>
      <c r="G1324" s="107"/>
    </row>
    <row r="1325" spans="4:7" ht="16" customHeight="1" x14ac:dyDescent="0.25">
      <c r="D1325" s="106"/>
      <c r="G1325" s="107"/>
    </row>
    <row r="1326" spans="4:7" ht="16" customHeight="1" x14ac:dyDescent="0.25">
      <c r="D1326" s="106"/>
      <c r="G1326" s="107"/>
    </row>
    <row r="1327" spans="4:7" ht="16" customHeight="1" x14ac:dyDescent="0.25">
      <c r="D1327" s="106"/>
      <c r="G1327" s="107"/>
    </row>
    <row r="1328" spans="4:7" ht="16" customHeight="1" x14ac:dyDescent="0.25">
      <c r="D1328" s="106"/>
      <c r="G1328" s="107"/>
    </row>
    <row r="1329" spans="4:7" ht="16" customHeight="1" x14ac:dyDescent="0.25">
      <c r="D1329" s="106"/>
      <c r="G1329" s="107"/>
    </row>
    <row r="1330" spans="4:7" ht="16" customHeight="1" x14ac:dyDescent="0.25">
      <c r="D1330" s="106"/>
      <c r="G1330" s="107"/>
    </row>
    <row r="1331" spans="4:7" ht="16" customHeight="1" x14ac:dyDescent="0.25">
      <c r="D1331" s="106"/>
      <c r="G1331" s="107"/>
    </row>
    <row r="1332" spans="4:7" ht="16" customHeight="1" x14ac:dyDescent="0.25">
      <c r="D1332" s="106"/>
      <c r="G1332" s="107"/>
    </row>
    <row r="1333" spans="4:7" ht="16" customHeight="1" x14ac:dyDescent="0.25">
      <c r="D1333" s="106"/>
      <c r="G1333" s="107"/>
    </row>
    <row r="1334" spans="4:7" ht="16" customHeight="1" x14ac:dyDescent="0.25">
      <c r="D1334" s="106"/>
      <c r="G1334" s="107"/>
    </row>
    <row r="1335" spans="4:7" ht="16" customHeight="1" x14ac:dyDescent="0.25">
      <c r="D1335" s="106"/>
      <c r="G1335" s="107"/>
    </row>
    <row r="1336" spans="4:7" ht="16" customHeight="1" x14ac:dyDescent="0.25">
      <c r="D1336" s="106"/>
      <c r="G1336" s="107"/>
    </row>
    <row r="1337" spans="4:7" ht="16" customHeight="1" x14ac:dyDescent="0.25">
      <c r="D1337" s="106"/>
      <c r="G1337" s="107"/>
    </row>
    <row r="1338" spans="4:7" ht="16" customHeight="1" x14ac:dyDescent="0.25">
      <c r="D1338" s="106"/>
      <c r="G1338" s="107"/>
    </row>
    <row r="1339" spans="4:7" ht="16" customHeight="1" x14ac:dyDescent="0.25">
      <c r="D1339" s="106"/>
      <c r="G1339" s="107"/>
    </row>
    <row r="1340" spans="4:7" ht="16" customHeight="1" x14ac:dyDescent="0.25">
      <c r="D1340" s="106"/>
      <c r="G1340" s="107"/>
    </row>
    <row r="1341" spans="4:7" ht="16" customHeight="1" x14ac:dyDescent="0.25">
      <c r="D1341" s="106"/>
      <c r="G1341" s="107"/>
    </row>
    <row r="1342" spans="4:7" ht="16" customHeight="1" x14ac:dyDescent="0.25">
      <c r="D1342" s="106"/>
      <c r="G1342" s="107"/>
    </row>
    <row r="1343" spans="4:7" ht="16" customHeight="1" x14ac:dyDescent="0.25">
      <c r="D1343" s="106"/>
      <c r="G1343" s="107"/>
    </row>
    <row r="1344" spans="4:7" ht="16" customHeight="1" x14ac:dyDescent="0.25">
      <c r="D1344" s="106"/>
      <c r="G1344" s="107"/>
    </row>
    <row r="1345" spans="4:7" ht="16" customHeight="1" x14ac:dyDescent="0.25">
      <c r="D1345" s="106"/>
      <c r="G1345" s="107"/>
    </row>
    <row r="1346" spans="4:7" ht="16" customHeight="1" x14ac:dyDescent="0.25">
      <c r="D1346" s="106"/>
      <c r="G1346" s="107"/>
    </row>
    <row r="1347" spans="4:7" ht="16" customHeight="1" x14ac:dyDescent="0.25">
      <c r="D1347" s="106"/>
      <c r="G1347" s="107"/>
    </row>
    <row r="1348" spans="4:7" ht="16" customHeight="1" x14ac:dyDescent="0.25">
      <c r="D1348" s="106"/>
      <c r="G1348" s="107"/>
    </row>
    <row r="1349" spans="4:7" ht="16" customHeight="1" x14ac:dyDescent="0.25">
      <c r="D1349" s="106"/>
      <c r="G1349" s="107"/>
    </row>
    <row r="1350" spans="4:7" ht="16" customHeight="1" x14ac:dyDescent="0.25">
      <c r="D1350" s="106"/>
      <c r="G1350" s="107"/>
    </row>
    <row r="1351" spans="4:7" ht="16" customHeight="1" x14ac:dyDescent="0.25">
      <c r="D1351" s="106"/>
      <c r="G1351" s="107"/>
    </row>
    <row r="1352" spans="4:7" ht="16" customHeight="1" x14ac:dyDescent="0.25">
      <c r="D1352" s="106"/>
      <c r="G1352" s="107"/>
    </row>
    <row r="1353" spans="4:7" ht="16" customHeight="1" x14ac:dyDescent="0.25">
      <c r="D1353" s="106"/>
      <c r="G1353" s="107"/>
    </row>
    <row r="1354" spans="4:7" ht="16" customHeight="1" x14ac:dyDescent="0.25">
      <c r="D1354" s="106"/>
      <c r="G1354" s="107"/>
    </row>
    <row r="1355" spans="4:7" ht="16" customHeight="1" x14ac:dyDescent="0.25">
      <c r="D1355" s="106"/>
      <c r="G1355" s="107"/>
    </row>
    <row r="1356" spans="4:7" ht="16" customHeight="1" x14ac:dyDescent="0.25">
      <c r="D1356" s="106"/>
      <c r="G1356" s="107"/>
    </row>
    <row r="1357" spans="4:7" ht="16" customHeight="1" x14ac:dyDescent="0.25">
      <c r="D1357" s="106"/>
      <c r="G1357" s="107"/>
    </row>
    <row r="1358" spans="4:7" ht="16" customHeight="1" x14ac:dyDescent="0.25">
      <c r="D1358" s="106"/>
      <c r="G1358" s="107"/>
    </row>
    <row r="1359" spans="4:7" ht="16" customHeight="1" x14ac:dyDescent="0.25">
      <c r="D1359" s="106"/>
      <c r="G1359" s="107"/>
    </row>
    <row r="1360" spans="4:7" ht="16" customHeight="1" x14ac:dyDescent="0.25">
      <c r="D1360" s="106"/>
      <c r="G1360" s="107"/>
    </row>
    <row r="1361" spans="4:7" ht="16" customHeight="1" x14ac:dyDescent="0.25">
      <c r="D1361" s="106"/>
      <c r="G1361" s="107"/>
    </row>
    <row r="1362" spans="4:7" ht="16" customHeight="1" x14ac:dyDescent="0.25">
      <c r="D1362" s="106"/>
      <c r="G1362" s="107"/>
    </row>
    <row r="1363" spans="4:7" ht="16" customHeight="1" x14ac:dyDescent="0.25">
      <c r="D1363" s="106"/>
      <c r="G1363" s="107"/>
    </row>
    <row r="1364" spans="4:7" ht="16" customHeight="1" x14ac:dyDescent="0.25">
      <c r="D1364" s="106"/>
      <c r="G1364" s="107"/>
    </row>
    <row r="1365" spans="4:7" ht="16" customHeight="1" x14ac:dyDescent="0.25">
      <c r="D1365" s="106"/>
      <c r="G1365" s="107"/>
    </row>
    <row r="1366" spans="4:7" ht="16" customHeight="1" x14ac:dyDescent="0.25">
      <c r="D1366" s="106"/>
      <c r="G1366" s="107"/>
    </row>
    <row r="1367" spans="4:7" ht="16" customHeight="1" x14ac:dyDescent="0.25">
      <c r="D1367" s="106"/>
      <c r="G1367" s="107"/>
    </row>
    <row r="1368" spans="4:7" ht="16" customHeight="1" x14ac:dyDescent="0.25">
      <c r="D1368" s="106"/>
      <c r="G1368" s="107"/>
    </row>
    <row r="1369" spans="4:7" ht="16" customHeight="1" x14ac:dyDescent="0.25">
      <c r="D1369" s="106"/>
      <c r="G1369" s="107"/>
    </row>
    <row r="1370" spans="4:7" ht="16" customHeight="1" x14ac:dyDescent="0.25">
      <c r="D1370" s="106"/>
      <c r="G1370" s="107"/>
    </row>
    <row r="1371" spans="4:7" ht="16" customHeight="1" x14ac:dyDescent="0.25">
      <c r="D1371" s="106"/>
      <c r="G1371" s="107"/>
    </row>
    <row r="1372" spans="4:7" ht="16" customHeight="1" x14ac:dyDescent="0.25">
      <c r="D1372" s="106"/>
      <c r="G1372" s="107"/>
    </row>
    <row r="1373" spans="4:7" ht="16" customHeight="1" x14ac:dyDescent="0.25">
      <c r="D1373" s="106"/>
      <c r="G1373" s="107"/>
    </row>
    <row r="1374" spans="4:7" ht="16" customHeight="1" x14ac:dyDescent="0.25">
      <c r="D1374" s="106"/>
      <c r="G1374" s="107"/>
    </row>
    <row r="1375" spans="4:7" ht="16" customHeight="1" x14ac:dyDescent="0.25">
      <c r="D1375" s="106"/>
      <c r="G1375" s="107"/>
    </row>
    <row r="1376" spans="4:7" ht="16" customHeight="1" x14ac:dyDescent="0.25">
      <c r="D1376" s="106"/>
      <c r="G1376" s="107"/>
    </row>
    <row r="1377" spans="4:7" ht="16" customHeight="1" x14ac:dyDescent="0.25">
      <c r="D1377" s="106"/>
      <c r="G1377" s="107"/>
    </row>
    <row r="1378" spans="4:7" ht="16" customHeight="1" x14ac:dyDescent="0.25">
      <c r="D1378" s="106"/>
      <c r="G1378" s="107"/>
    </row>
    <row r="1379" spans="4:7" ht="16" customHeight="1" x14ac:dyDescent="0.25">
      <c r="D1379" s="106"/>
      <c r="G1379" s="107"/>
    </row>
    <row r="1380" spans="4:7" ht="16" customHeight="1" x14ac:dyDescent="0.25">
      <c r="D1380" s="106"/>
      <c r="G1380" s="107"/>
    </row>
    <row r="1381" spans="4:7" ht="16" customHeight="1" x14ac:dyDescent="0.25">
      <c r="D1381" s="106"/>
      <c r="G1381" s="107"/>
    </row>
    <row r="1382" spans="4:7" ht="16" customHeight="1" x14ac:dyDescent="0.25">
      <c r="D1382" s="106"/>
      <c r="G1382" s="107"/>
    </row>
    <row r="1383" spans="4:7" ht="16" customHeight="1" x14ac:dyDescent="0.25">
      <c r="D1383" s="106"/>
      <c r="G1383" s="107"/>
    </row>
    <row r="1384" spans="4:7" ht="16" customHeight="1" x14ac:dyDescent="0.25">
      <c r="D1384" s="106"/>
      <c r="G1384" s="107"/>
    </row>
    <row r="1385" spans="4:7" ht="16" customHeight="1" x14ac:dyDescent="0.25">
      <c r="D1385" s="106"/>
      <c r="G1385" s="107"/>
    </row>
    <row r="1386" spans="4:7" ht="16" customHeight="1" x14ac:dyDescent="0.25">
      <c r="D1386" s="106"/>
      <c r="G1386" s="107"/>
    </row>
    <row r="1387" spans="4:7" ht="16" customHeight="1" x14ac:dyDescent="0.25">
      <c r="D1387" s="106"/>
      <c r="G1387" s="107"/>
    </row>
    <row r="1388" spans="4:7" ht="16" customHeight="1" x14ac:dyDescent="0.25">
      <c r="D1388" s="106"/>
      <c r="G1388" s="107"/>
    </row>
    <row r="1389" spans="4:7" ht="16" customHeight="1" x14ac:dyDescent="0.25">
      <c r="D1389" s="106"/>
      <c r="G1389" s="107"/>
    </row>
    <row r="1390" spans="4:7" ht="16" customHeight="1" x14ac:dyDescent="0.25">
      <c r="D1390" s="106"/>
      <c r="G1390" s="107"/>
    </row>
    <row r="1391" spans="4:7" ht="16" customHeight="1" x14ac:dyDescent="0.25">
      <c r="D1391" s="106"/>
      <c r="G1391" s="107"/>
    </row>
    <row r="1392" spans="4:7" ht="16" customHeight="1" x14ac:dyDescent="0.25">
      <c r="D1392" s="106"/>
      <c r="G1392" s="107"/>
    </row>
    <row r="1393" spans="4:7" ht="16" customHeight="1" x14ac:dyDescent="0.25">
      <c r="D1393" s="106"/>
      <c r="G1393" s="107"/>
    </row>
    <row r="1394" spans="4:7" ht="16" customHeight="1" x14ac:dyDescent="0.25">
      <c r="D1394" s="106"/>
      <c r="G1394" s="107"/>
    </row>
    <row r="1395" spans="4:7" ht="16" customHeight="1" x14ac:dyDescent="0.25">
      <c r="D1395" s="106"/>
      <c r="G1395" s="107"/>
    </row>
    <row r="1396" spans="4:7" ht="16" customHeight="1" x14ac:dyDescent="0.25">
      <c r="D1396" s="106"/>
      <c r="G1396" s="107"/>
    </row>
    <row r="1397" spans="4:7" ht="16" customHeight="1" x14ac:dyDescent="0.25">
      <c r="D1397" s="106"/>
      <c r="G1397" s="107"/>
    </row>
    <row r="1398" spans="4:7" ht="16" customHeight="1" x14ac:dyDescent="0.25">
      <c r="D1398" s="106"/>
      <c r="G1398" s="107"/>
    </row>
    <row r="1399" spans="4:7" ht="16" customHeight="1" x14ac:dyDescent="0.25">
      <c r="D1399" s="106"/>
      <c r="G1399" s="107"/>
    </row>
    <row r="1400" spans="4:7" ht="16" customHeight="1" x14ac:dyDescent="0.25">
      <c r="D1400" s="106"/>
      <c r="G1400" s="107"/>
    </row>
    <row r="1401" spans="4:7" ht="16" customHeight="1" x14ac:dyDescent="0.25">
      <c r="D1401" s="106"/>
      <c r="G1401" s="107"/>
    </row>
    <row r="1402" spans="4:7" ht="16" customHeight="1" x14ac:dyDescent="0.25">
      <c r="D1402" s="106"/>
      <c r="G1402" s="107"/>
    </row>
    <row r="1403" spans="4:7" ht="16" customHeight="1" x14ac:dyDescent="0.25">
      <c r="D1403" s="106"/>
      <c r="G1403" s="107"/>
    </row>
    <row r="1404" spans="4:7" ht="16" customHeight="1" x14ac:dyDescent="0.25">
      <c r="D1404" s="106"/>
      <c r="G1404" s="107"/>
    </row>
    <row r="1405" spans="4:7" ht="16" customHeight="1" x14ac:dyDescent="0.25">
      <c r="D1405" s="106"/>
      <c r="G1405" s="107"/>
    </row>
    <row r="1406" spans="4:7" ht="16" customHeight="1" x14ac:dyDescent="0.25">
      <c r="D1406" s="106"/>
      <c r="G1406" s="107"/>
    </row>
    <row r="1407" spans="4:7" ht="16" customHeight="1" x14ac:dyDescent="0.25">
      <c r="D1407" s="106"/>
      <c r="G1407" s="107"/>
    </row>
    <row r="1408" spans="4:7" ht="16" customHeight="1" x14ac:dyDescent="0.25">
      <c r="D1408" s="106"/>
      <c r="G1408" s="107"/>
    </row>
    <row r="1409" spans="4:7" ht="16" customHeight="1" x14ac:dyDescent="0.25">
      <c r="D1409" s="106"/>
      <c r="G1409" s="107"/>
    </row>
    <row r="1410" spans="4:7" ht="16" customHeight="1" x14ac:dyDescent="0.25">
      <c r="D1410" s="106"/>
      <c r="G1410" s="107"/>
    </row>
    <row r="1411" spans="4:7" ht="16" customHeight="1" x14ac:dyDescent="0.25">
      <c r="D1411" s="106"/>
      <c r="G1411" s="107"/>
    </row>
    <row r="1412" spans="4:7" ht="16" customHeight="1" x14ac:dyDescent="0.25">
      <c r="D1412" s="106"/>
      <c r="G1412" s="107"/>
    </row>
    <row r="1413" spans="4:7" ht="16" customHeight="1" x14ac:dyDescent="0.25">
      <c r="D1413" s="106"/>
      <c r="G1413" s="107"/>
    </row>
    <row r="1414" spans="4:7" ht="16" customHeight="1" x14ac:dyDescent="0.25">
      <c r="D1414" s="106"/>
      <c r="G1414" s="107"/>
    </row>
    <row r="1415" spans="4:7" ht="16" customHeight="1" x14ac:dyDescent="0.25">
      <c r="D1415" s="106"/>
      <c r="G1415" s="107"/>
    </row>
    <row r="1416" spans="4:7" ht="16" customHeight="1" x14ac:dyDescent="0.25">
      <c r="D1416" s="106"/>
      <c r="G1416" s="107"/>
    </row>
    <row r="1417" spans="4:7" ht="16" customHeight="1" x14ac:dyDescent="0.25">
      <c r="D1417" s="106"/>
      <c r="G1417" s="107"/>
    </row>
    <row r="1418" spans="4:7" ht="16" customHeight="1" x14ac:dyDescent="0.25">
      <c r="D1418" s="106"/>
      <c r="G1418" s="107"/>
    </row>
    <row r="1419" spans="4:7" ht="16" customHeight="1" x14ac:dyDescent="0.25">
      <c r="D1419" s="106"/>
      <c r="G1419" s="107"/>
    </row>
    <row r="1420" spans="4:7" ht="16" customHeight="1" x14ac:dyDescent="0.25">
      <c r="D1420" s="106"/>
      <c r="G1420" s="107"/>
    </row>
    <row r="1421" spans="4:7" ht="16" customHeight="1" x14ac:dyDescent="0.25">
      <c r="D1421" s="106"/>
      <c r="G1421" s="107"/>
    </row>
    <row r="1422" spans="4:7" ht="16" customHeight="1" x14ac:dyDescent="0.25">
      <c r="D1422" s="106"/>
      <c r="G1422" s="107"/>
    </row>
    <row r="1423" spans="4:7" ht="16" customHeight="1" x14ac:dyDescent="0.25">
      <c r="D1423" s="106"/>
      <c r="G1423" s="107"/>
    </row>
    <row r="1424" spans="4:7" ht="16" customHeight="1" x14ac:dyDescent="0.25">
      <c r="D1424" s="106"/>
      <c r="G1424" s="107"/>
    </row>
    <row r="1425" spans="4:7" ht="16" customHeight="1" x14ac:dyDescent="0.25">
      <c r="D1425" s="106"/>
      <c r="G1425" s="107"/>
    </row>
    <row r="1426" spans="4:7" ht="16" customHeight="1" x14ac:dyDescent="0.25">
      <c r="D1426" s="106"/>
      <c r="G1426" s="107"/>
    </row>
    <row r="1427" spans="4:7" ht="16" customHeight="1" x14ac:dyDescent="0.25">
      <c r="D1427" s="106"/>
      <c r="G1427" s="107"/>
    </row>
    <row r="1428" spans="4:7" ht="16" customHeight="1" x14ac:dyDescent="0.25">
      <c r="D1428" s="106"/>
      <c r="G1428" s="107"/>
    </row>
    <row r="1429" spans="4:7" ht="16" customHeight="1" x14ac:dyDescent="0.25">
      <c r="D1429" s="106"/>
      <c r="G1429" s="107"/>
    </row>
    <row r="1430" spans="4:7" ht="16" customHeight="1" x14ac:dyDescent="0.25">
      <c r="D1430" s="106"/>
      <c r="G1430" s="107"/>
    </row>
    <row r="1431" spans="4:7" ht="16" customHeight="1" x14ac:dyDescent="0.25">
      <c r="D1431" s="106"/>
      <c r="G1431" s="107"/>
    </row>
    <row r="1432" spans="4:7" ht="16" customHeight="1" x14ac:dyDescent="0.25">
      <c r="D1432" s="106"/>
      <c r="G1432" s="107"/>
    </row>
    <row r="1433" spans="4:7" ht="16" customHeight="1" x14ac:dyDescent="0.25">
      <c r="D1433" s="106"/>
      <c r="G1433" s="107"/>
    </row>
    <row r="1434" spans="4:7" ht="16" customHeight="1" x14ac:dyDescent="0.25">
      <c r="D1434" s="106"/>
      <c r="G1434" s="107"/>
    </row>
    <row r="1435" spans="4:7" ht="16" customHeight="1" x14ac:dyDescent="0.25">
      <c r="D1435" s="106"/>
      <c r="G1435" s="107"/>
    </row>
    <row r="1436" spans="4:7" ht="16" customHeight="1" x14ac:dyDescent="0.25">
      <c r="D1436" s="106"/>
      <c r="G1436" s="107"/>
    </row>
    <row r="1437" spans="4:7" ht="16" customHeight="1" x14ac:dyDescent="0.25">
      <c r="D1437" s="106"/>
      <c r="G1437" s="107"/>
    </row>
    <row r="1438" spans="4:7" ht="16" customHeight="1" x14ac:dyDescent="0.25">
      <c r="D1438" s="106"/>
      <c r="G1438" s="107"/>
    </row>
    <row r="1439" spans="4:7" ht="16" customHeight="1" x14ac:dyDescent="0.25">
      <c r="D1439" s="106"/>
      <c r="G1439" s="107"/>
    </row>
    <row r="1440" spans="4:7" ht="16" customHeight="1" x14ac:dyDescent="0.25">
      <c r="D1440" s="106"/>
      <c r="G1440" s="107"/>
    </row>
    <row r="1441" spans="4:7" ht="16" customHeight="1" x14ac:dyDescent="0.25">
      <c r="D1441" s="106"/>
      <c r="G1441" s="107"/>
    </row>
    <row r="1442" spans="4:7" ht="16" customHeight="1" x14ac:dyDescent="0.25">
      <c r="D1442" s="106"/>
      <c r="G1442" s="107"/>
    </row>
    <row r="1443" spans="4:7" ht="16" customHeight="1" x14ac:dyDescent="0.25">
      <c r="D1443" s="106"/>
      <c r="G1443" s="107"/>
    </row>
    <row r="1444" spans="4:7" ht="16" customHeight="1" x14ac:dyDescent="0.25">
      <c r="D1444" s="106"/>
      <c r="G1444" s="107"/>
    </row>
    <row r="1445" spans="4:7" ht="16" customHeight="1" x14ac:dyDescent="0.25">
      <c r="D1445" s="106"/>
      <c r="G1445" s="107"/>
    </row>
    <row r="1446" spans="4:7" ht="16" customHeight="1" x14ac:dyDescent="0.25">
      <c r="D1446" s="106"/>
      <c r="G1446" s="107"/>
    </row>
    <row r="1447" spans="4:7" ht="16" customHeight="1" x14ac:dyDescent="0.25">
      <c r="D1447" s="106"/>
      <c r="G1447" s="107"/>
    </row>
    <row r="1448" spans="4:7" ht="16" customHeight="1" x14ac:dyDescent="0.25">
      <c r="D1448" s="106"/>
      <c r="G1448" s="107"/>
    </row>
    <row r="1449" spans="4:7" ht="16" customHeight="1" x14ac:dyDescent="0.25">
      <c r="D1449" s="106"/>
      <c r="G1449" s="107"/>
    </row>
    <row r="1450" spans="4:7" ht="16" customHeight="1" x14ac:dyDescent="0.25">
      <c r="D1450" s="106"/>
      <c r="G1450" s="107"/>
    </row>
    <row r="1451" spans="4:7" ht="16" customHeight="1" x14ac:dyDescent="0.25">
      <c r="D1451" s="106"/>
      <c r="G1451" s="107"/>
    </row>
    <row r="1452" spans="4:7" ht="16" customHeight="1" x14ac:dyDescent="0.25">
      <c r="D1452" s="106"/>
      <c r="G1452" s="107"/>
    </row>
    <row r="1453" spans="4:7" ht="16" customHeight="1" x14ac:dyDescent="0.25">
      <c r="D1453" s="106"/>
      <c r="G1453" s="107"/>
    </row>
    <row r="1454" spans="4:7" ht="16" customHeight="1" x14ac:dyDescent="0.25">
      <c r="D1454" s="106"/>
      <c r="G1454" s="107"/>
    </row>
    <row r="1455" spans="4:7" ht="16" customHeight="1" x14ac:dyDescent="0.25">
      <c r="D1455" s="106"/>
      <c r="G1455" s="107"/>
    </row>
    <row r="1456" spans="4:7" ht="16" customHeight="1" x14ac:dyDescent="0.25">
      <c r="D1456" s="106"/>
      <c r="G1456" s="107"/>
    </row>
    <row r="1457" spans="4:7" ht="16" customHeight="1" x14ac:dyDescent="0.25">
      <c r="D1457" s="106"/>
      <c r="G1457" s="107"/>
    </row>
    <row r="1458" spans="4:7" ht="16" customHeight="1" x14ac:dyDescent="0.25">
      <c r="D1458" s="106"/>
      <c r="G1458" s="107"/>
    </row>
    <row r="1459" spans="4:7" ht="16" customHeight="1" x14ac:dyDescent="0.25">
      <c r="D1459" s="106"/>
      <c r="G1459" s="107"/>
    </row>
    <row r="1460" spans="4:7" ht="16" customHeight="1" x14ac:dyDescent="0.25">
      <c r="D1460" s="106"/>
      <c r="G1460" s="107"/>
    </row>
    <row r="1461" spans="4:7" ht="16" customHeight="1" x14ac:dyDescent="0.25">
      <c r="D1461" s="106"/>
      <c r="G1461" s="107"/>
    </row>
    <row r="1462" spans="4:7" ht="16" customHeight="1" x14ac:dyDescent="0.25">
      <c r="D1462" s="106"/>
      <c r="G1462" s="107"/>
    </row>
    <row r="1463" spans="4:7" ht="16" customHeight="1" x14ac:dyDescent="0.25">
      <c r="D1463" s="106"/>
      <c r="G1463" s="107"/>
    </row>
    <row r="1464" spans="4:7" ht="16" customHeight="1" x14ac:dyDescent="0.25">
      <c r="D1464" s="106"/>
      <c r="G1464" s="107"/>
    </row>
    <row r="1465" spans="4:7" ht="16" customHeight="1" x14ac:dyDescent="0.25">
      <c r="D1465" s="106"/>
      <c r="G1465" s="107"/>
    </row>
    <row r="1466" spans="4:7" ht="16" customHeight="1" x14ac:dyDescent="0.25">
      <c r="D1466" s="106"/>
      <c r="G1466" s="107"/>
    </row>
    <row r="1467" spans="4:7" ht="16" customHeight="1" x14ac:dyDescent="0.25">
      <c r="D1467" s="106"/>
      <c r="G1467" s="107"/>
    </row>
    <row r="1468" spans="4:7" ht="16" customHeight="1" x14ac:dyDescent="0.25">
      <c r="D1468" s="106"/>
      <c r="G1468" s="107"/>
    </row>
    <row r="1469" spans="4:7" ht="16" customHeight="1" x14ac:dyDescent="0.25">
      <c r="D1469" s="106"/>
      <c r="G1469" s="107"/>
    </row>
    <row r="1470" spans="4:7" ht="16" customHeight="1" x14ac:dyDescent="0.25">
      <c r="D1470" s="106"/>
      <c r="G1470" s="107"/>
    </row>
    <row r="1471" spans="4:7" ht="16" customHeight="1" x14ac:dyDescent="0.25">
      <c r="D1471" s="106"/>
      <c r="G1471" s="107"/>
    </row>
    <row r="1472" spans="4:7" ht="16" customHeight="1" x14ac:dyDescent="0.25">
      <c r="D1472" s="106"/>
      <c r="G1472" s="107"/>
    </row>
    <row r="1473" spans="4:7" ht="16" customHeight="1" x14ac:dyDescent="0.25">
      <c r="D1473" s="106"/>
      <c r="G1473" s="107"/>
    </row>
    <row r="1474" spans="4:7" ht="16" customHeight="1" x14ac:dyDescent="0.25">
      <c r="D1474" s="106"/>
      <c r="G1474" s="107"/>
    </row>
    <row r="1475" spans="4:7" ht="16" customHeight="1" x14ac:dyDescent="0.25">
      <c r="D1475" s="106"/>
      <c r="G1475" s="107"/>
    </row>
    <row r="1476" spans="4:7" ht="16" customHeight="1" x14ac:dyDescent="0.25">
      <c r="D1476" s="106"/>
      <c r="G1476" s="107"/>
    </row>
    <row r="1477" spans="4:7" ht="16" customHeight="1" x14ac:dyDescent="0.25">
      <c r="D1477" s="106"/>
      <c r="G1477" s="107"/>
    </row>
    <row r="1478" spans="4:7" ht="16" customHeight="1" x14ac:dyDescent="0.25">
      <c r="D1478" s="106"/>
      <c r="G1478" s="107"/>
    </row>
    <row r="1479" spans="4:7" ht="16" customHeight="1" x14ac:dyDescent="0.25">
      <c r="D1479" s="106"/>
      <c r="G1479" s="107"/>
    </row>
    <row r="1480" spans="4:7" ht="16" customHeight="1" x14ac:dyDescent="0.25">
      <c r="D1480" s="106"/>
      <c r="G1480" s="107"/>
    </row>
    <row r="1481" spans="4:7" ht="16" customHeight="1" x14ac:dyDescent="0.25">
      <c r="D1481" s="106"/>
      <c r="G1481" s="107"/>
    </row>
    <row r="1482" spans="4:7" ht="16" customHeight="1" x14ac:dyDescent="0.25">
      <c r="D1482" s="106"/>
      <c r="G1482" s="107"/>
    </row>
    <row r="1483" spans="4:7" ht="16" customHeight="1" x14ac:dyDescent="0.25">
      <c r="D1483" s="106"/>
      <c r="G1483" s="107"/>
    </row>
    <row r="1484" spans="4:7" ht="16" customHeight="1" x14ac:dyDescent="0.25">
      <c r="D1484" s="106"/>
      <c r="G1484" s="107"/>
    </row>
    <row r="1485" spans="4:7" ht="16" customHeight="1" x14ac:dyDescent="0.25">
      <c r="D1485" s="106"/>
      <c r="G1485" s="107"/>
    </row>
    <row r="1486" spans="4:7" ht="16" customHeight="1" x14ac:dyDescent="0.25">
      <c r="D1486" s="106"/>
      <c r="G1486" s="107"/>
    </row>
    <row r="1487" spans="4:7" ht="16" customHeight="1" x14ac:dyDescent="0.25">
      <c r="D1487" s="106"/>
      <c r="G1487" s="107"/>
    </row>
    <row r="1488" spans="4:7" ht="16" customHeight="1" x14ac:dyDescent="0.25">
      <c r="D1488" s="106"/>
      <c r="G1488" s="107"/>
    </row>
    <row r="1489" spans="4:7" ht="16" customHeight="1" x14ac:dyDescent="0.25">
      <c r="D1489" s="106"/>
      <c r="G1489" s="107"/>
    </row>
    <row r="1490" spans="4:7" ht="16" customHeight="1" x14ac:dyDescent="0.25">
      <c r="D1490" s="106"/>
      <c r="G1490" s="107"/>
    </row>
    <row r="1491" spans="4:7" ht="16" customHeight="1" x14ac:dyDescent="0.25">
      <c r="D1491" s="106"/>
      <c r="G1491" s="107"/>
    </row>
    <row r="1492" spans="4:7" ht="16" customHeight="1" x14ac:dyDescent="0.25">
      <c r="D1492" s="106"/>
      <c r="G1492" s="107"/>
    </row>
    <row r="1493" spans="4:7" ht="16" customHeight="1" x14ac:dyDescent="0.25">
      <c r="D1493" s="106"/>
      <c r="G1493" s="107"/>
    </row>
    <row r="1494" spans="4:7" ht="16" customHeight="1" x14ac:dyDescent="0.25">
      <c r="D1494" s="106"/>
      <c r="G1494" s="107"/>
    </row>
    <row r="1495" spans="4:7" ht="16" customHeight="1" x14ac:dyDescent="0.25">
      <c r="D1495" s="106"/>
      <c r="G1495" s="107"/>
    </row>
    <row r="1496" spans="4:7" ht="16" customHeight="1" x14ac:dyDescent="0.25">
      <c r="D1496" s="106"/>
      <c r="G1496" s="107"/>
    </row>
    <row r="1497" spans="4:7" ht="16" customHeight="1" x14ac:dyDescent="0.25">
      <c r="D1497" s="106"/>
      <c r="G1497" s="107"/>
    </row>
    <row r="1498" spans="4:7" ht="16" customHeight="1" x14ac:dyDescent="0.25">
      <c r="D1498" s="106"/>
      <c r="G1498" s="107"/>
    </row>
    <row r="1499" spans="4:7" ht="16" customHeight="1" x14ac:dyDescent="0.25">
      <c r="D1499" s="106"/>
      <c r="G1499" s="107"/>
    </row>
    <row r="1500" spans="4:7" ht="16" customHeight="1" x14ac:dyDescent="0.25">
      <c r="D1500" s="106"/>
      <c r="G1500" s="107"/>
    </row>
    <row r="1501" spans="4:7" ht="16" customHeight="1" x14ac:dyDescent="0.25">
      <c r="D1501" s="106"/>
      <c r="G1501" s="107"/>
    </row>
    <row r="1502" spans="4:7" ht="16" customHeight="1" x14ac:dyDescent="0.25">
      <c r="D1502" s="106"/>
      <c r="G1502" s="107"/>
    </row>
    <row r="1503" spans="4:7" ht="16" customHeight="1" x14ac:dyDescent="0.25">
      <c r="D1503" s="106"/>
      <c r="G1503" s="107"/>
    </row>
    <row r="1504" spans="4:7" ht="16" customHeight="1" x14ac:dyDescent="0.25">
      <c r="D1504" s="106"/>
      <c r="G1504" s="107"/>
    </row>
    <row r="1505" spans="4:7" ht="16" customHeight="1" x14ac:dyDescent="0.25">
      <c r="D1505" s="106"/>
      <c r="G1505" s="107"/>
    </row>
    <row r="1506" spans="4:7" ht="16" customHeight="1" x14ac:dyDescent="0.25">
      <c r="D1506" s="106"/>
      <c r="G1506" s="107"/>
    </row>
    <row r="1507" spans="4:7" ht="16" customHeight="1" x14ac:dyDescent="0.25">
      <c r="D1507" s="106"/>
      <c r="G1507" s="107"/>
    </row>
    <row r="1508" spans="4:7" ht="16" customHeight="1" x14ac:dyDescent="0.25">
      <c r="D1508" s="106"/>
      <c r="G1508" s="107"/>
    </row>
    <row r="1509" spans="4:7" ht="16" customHeight="1" x14ac:dyDescent="0.25">
      <c r="D1509" s="106"/>
      <c r="G1509" s="107"/>
    </row>
    <row r="1510" spans="4:7" ht="16" customHeight="1" x14ac:dyDescent="0.25">
      <c r="D1510" s="106"/>
      <c r="G1510" s="107"/>
    </row>
    <row r="1511" spans="4:7" ht="16" customHeight="1" x14ac:dyDescent="0.25">
      <c r="D1511" s="106"/>
      <c r="G1511" s="107"/>
    </row>
    <row r="1512" spans="4:7" ht="16" customHeight="1" x14ac:dyDescent="0.25">
      <c r="D1512" s="106"/>
      <c r="G1512" s="107"/>
    </row>
    <row r="1513" spans="4:7" ht="16" customHeight="1" x14ac:dyDescent="0.25">
      <c r="D1513" s="106"/>
      <c r="G1513" s="107"/>
    </row>
    <row r="1514" spans="4:7" ht="16" customHeight="1" x14ac:dyDescent="0.25">
      <c r="D1514" s="106"/>
      <c r="G1514" s="107"/>
    </row>
    <row r="1515" spans="4:7" ht="16" customHeight="1" x14ac:dyDescent="0.25">
      <c r="D1515" s="106"/>
      <c r="G1515" s="107"/>
    </row>
    <row r="1516" spans="4:7" ht="16" customHeight="1" x14ac:dyDescent="0.25">
      <c r="D1516" s="106"/>
      <c r="G1516" s="107"/>
    </row>
    <row r="1517" spans="4:7" ht="16" customHeight="1" x14ac:dyDescent="0.25">
      <c r="D1517" s="106"/>
      <c r="G1517" s="107"/>
    </row>
    <row r="1518" spans="4:7" ht="16" customHeight="1" x14ac:dyDescent="0.25">
      <c r="D1518" s="106"/>
      <c r="G1518" s="107"/>
    </row>
    <row r="1519" spans="4:7" ht="16" customHeight="1" x14ac:dyDescent="0.25">
      <c r="D1519" s="106"/>
      <c r="G1519" s="107"/>
    </row>
    <row r="1520" spans="4:7" ht="16" customHeight="1" x14ac:dyDescent="0.25">
      <c r="D1520" s="106"/>
      <c r="G1520" s="107"/>
    </row>
    <row r="1521" spans="4:7" ht="16" customHeight="1" x14ac:dyDescent="0.25">
      <c r="D1521" s="106"/>
      <c r="G1521" s="107"/>
    </row>
    <row r="1522" spans="4:7" ht="16" customHeight="1" x14ac:dyDescent="0.25">
      <c r="D1522" s="106"/>
      <c r="G1522" s="107"/>
    </row>
    <row r="1523" spans="4:7" ht="16" customHeight="1" x14ac:dyDescent="0.25">
      <c r="D1523" s="106"/>
      <c r="G1523" s="107"/>
    </row>
    <row r="1524" spans="4:7" ht="16" customHeight="1" x14ac:dyDescent="0.25">
      <c r="D1524" s="106"/>
      <c r="G1524" s="107"/>
    </row>
    <row r="1525" spans="4:7" ht="16" customHeight="1" x14ac:dyDescent="0.25">
      <c r="D1525" s="106"/>
      <c r="G1525" s="107"/>
    </row>
    <row r="1526" spans="4:7" ht="16" customHeight="1" x14ac:dyDescent="0.25">
      <c r="D1526" s="106"/>
      <c r="G1526" s="107"/>
    </row>
    <row r="1527" spans="4:7" ht="16" customHeight="1" x14ac:dyDescent="0.25">
      <c r="D1527" s="106"/>
      <c r="G1527" s="107"/>
    </row>
    <row r="1528" spans="4:7" ht="16" customHeight="1" x14ac:dyDescent="0.25">
      <c r="D1528" s="106"/>
      <c r="G1528" s="107"/>
    </row>
    <row r="1529" spans="4:7" ht="16" customHeight="1" x14ac:dyDescent="0.25">
      <c r="D1529" s="106"/>
      <c r="G1529" s="107"/>
    </row>
    <row r="1530" spans="4:7" ht="16" customHeight="1" x14ac:dyDescent="0.25">
      <c r="D1530" s="106"/>
      <c r="G1530" s="107"/>
    </row>
    <row r="1531" spans="4:7" ht="16" customHeight="1" x14ac:dyDescent="0.25">
      <c r="D1531" s="106"/>
      <c r="G1531" s="107"/>
    </row>
    <row r="1532" spans="4:7" ht="16" customHeight="1" x14ac:dyDescent="0.25">
      <c r="D1532" s="106"/>
      <c r="G1532" s="107"/>
    </row>
    <row r="1533" spans="4:7" ht="16" customHeight="1" x14ac:dyDescent="0.25">
      <c r="D1533" s="106"/>
      <c r="G1533" s="107"/>
    </row>
    <row r="1534" spans="4:7" ht="16" customHeight="1" x14ac:dyDescent="0.25">
      <c r="D1534" s="106"/>
      <c r="G1534" s="107"/>
    </row>
    <row r="1535" spans="4:7" ht="16" customHeight="1" x14ac:dyDescent="0.25">
      <c r="D1535" s="106"/>
      <c r="G1535" s="107"/>
    </row>
    <row r="1536" spans="4:7" ht="16" customHeight="1" x14ac:dyDescent="0.25">
      <c r="D1536" s="106"/>
      <c r="G1536" s="107"/>
    </row>
    <row r="1537" spans="4:7" ht="16" customHeight="1" x14ac:dyDescent="0.25">
      <c r="D1537" s="106"/>
      <c r="G1537" s="107"/>
    </row>
    <row r="1538" spans="4:7" ht="16" customHeight="1" x14ac:dyDescent="0.25">
      <c r="D1538" s="106"/>
      <c r="G1538" s="107"/>
    </row>
    <row r="1539" spans="4:7" ht="16" customHeight="1" x14ac:dyDescent="0.25">
      <c r="D1539" s="106"/>
      <c r="G1539" s="107"/>
    </row>
    <row r="1540" spans="4:7" ht="16" customHeight="1" x14ac:dyDescent="0.25">
      <c r="D1540" s="106"/>
      <c r="G1540" s="107"/>
    </row>
    <row r="1541" spans="4:7" ht="16" customHeight="1" x14ac:dyDescent="0.25">
      <c r="D1541" s="106"/>
      <c r="G1541" s="107"/>
    </row>
    <row r="1542" spans="4:7" ht="16" customHeight="1" x14ac:dyDescent="0.25">
      <c r="D1542" s="106"/>
      <c r="G1542" s="107"/>
    </row>
    <row r="1543" spans="4:7" ht="16" customHeight="1" x14ac:dyDescent="0.25">
      <c r="D1543" s="106"/>
      <c r="G1543" s="107"/>
    </row>
    <row r="1544" spans="4:7" ht="16" customHeight="1" x14ac:dyDescent="0.25">
      <c r="D1544" s="106"/>
      <c r="G1544" s="107"/>
    </row>
    <row r="1545" spans="4:7" ht="16" customHeight="1" x14ac:dyDescent="0.25">
      <c r="D1545" s="106"/>
      <c r="G1545" s="107"/>
    </row>
    <row r="1546" spans="4:7" ht="16" customHeight="1" x14ac:dyDescent="0.25">
      <c r="D1546" s="106"/>
      <c r="G1546" s="107"/>
    </row>
    <row r="1547" spans="4:7" ht="16" customHeight="1" x14ac:dyDescent="0.25">
      <c r="D1547" s="106"/>
      <c r="G1547" s="107"/>
    </row>
    <row r="1548" spans="4:7" ht="16" customHeight="1" x14ac:dyDescent="0.25">
      <c r="D1548" s="106"/>
      <c r="G1548" s="107"/>
    </row>
    <row r="1549" spans="4:7" ht="16" customHeight="1" x14ac:dyDescent="0.25">
      <c r="D1549" s="106"/>
      <c r="G1549" s="107"/>
    </row>
    <row r="1550" spans="4:7" ht="16" customHeight="1" x14ac:dyDescent="0.25">
      <c r="D1550" s="106"/>
      <c r="G1550" s="107"/>
    </row>
    <row r="1551" spans="4:7" ht="16" customHeight="1" x14ac:dyDescent="0.25">
      <c r="D1551" s="106"/>
      <c r="G1551" s="107"/>
    </row>
    <row r="1552" spans="4:7" ht="16" customHeight="1" x14ac:dyDescent="0.25">
      <c r="D1552" s="106"/>
      <c r="G1552" s="107"/>
    </row>
    <row r="1553" spans="4:7" ht="16" customHeight="1" x14ac:dyDescent="0.25">
      <c r="D1553" s="106"/>
      <c r="G1553" s="107"/>
    </row>
    <row r="1554" spans="4:7" ht="16" customHeight="1" x14ac:dyDescent="0.25">
      <c r="D1554" s="106"/>
      <c r="G1554" s="107"/>
    </row>
    <row r="1555" spans="4:7" ht="16" customHeight="1" x14ac:dyDescent="0.25">
      <c r="D1555" s="106"/>
      <c r="G1555" s="107"/>
    </row>
    <row r="1556" spans="4:7" ht="16" customHeight="1" x14ac:dyDescent="0.25">
      <c r="D1556" s="106"/>
      <c r="G1556" s="107"/>
    </row>
    <row r="1557" spans="4:7" ht="16" customHeight="1" x14ac:dyDescent="0.25">
      <c r="D1557" s="106"/>
      <c r="G1557" s="107"/>
    </row>
    <row r="1558" spans="4:7" ht="16" customHeight="1" x14ac:dyDescent="0.25">
      <c r="D1558" s="106"/>
      <c r="G1558" s="107"/>
    </row>
    <row r="1559" spans="4:7" ht="16" customHeight="1" x14ac:dyDescent="0.25">
      <c r="D1559" s="106"/>
      <c r="G1559" s="107"/>
    </row>
    <row r="1560" spans="4:7" ht="16" customHeight="1" x14ac:dyDescent="0.25">
      <c r="D1560" s="106"/>
      <c r="G1560" s="107"/>
    </row>
    <row r="1561" spans="4:7" ht="16" customHeight="1" x14ac:dyDescent="0.25">
      <c r="D1561" s="106"/>
      <c r="G1561" s="107"/>
    </row>
    <row r="1562" spans="4:7" ht="16" customHeight="1" x14ac:dyDescent="0.25">
      <c r="D1562" s="106"/>
      <c r="G1562" s="107"/>
    </row>
    <row r="1563" spans="4:7" ht="16" customHeight="1" x14ac:dyDescent="0.25">
      <c r="D1563" s="106"/>
      <c r="G1563" s="107"/>
    </row>
    <row r="1564" spans="4:7" ht="16" customHeight="1" x14ac:dyDescent="0.25">
      <c r="D1564" s="106"/>
      <c r="G1564" s="107"/>
    </row>
    <row r="1565" spans="4:7" ht="16" customHeight="1" x14ac:dyDescent="0.25">
      <c r="D1565" s="106"/>
      <c r="G1565" s="107"/>
    </row>
    <row r="1566" spans="4:7" ht="16" customHeight="1" x14ac:dyDescent="0.25">
      <c r="D1566" s="106"/>
      <c r="G1566" s="107"/>
    </row>
    <row r="1567" spans="4:7" ht="16" customHeight="1" x14ac:dyDescent="0.25">
      <c r="D1567" s="106"/>
      <c r="G1567" s="107"/>
    </row>
    <row r="1568" spans="4:7" ht="16" customHeight="1" x14ac:dyDescent="0.25">
      <c r="D1568" s="106"/>
      <c r="G1568" s="107"/>
    </row>
    <row r="1569" spans="4:7" ht="16" customHeight="1" x14ac:dyDescent="0.25">
      <c r="D1569" s="106"/>
      <c r="G1569" s="107"/>
    </row>
    <row r="1570" spans="4:7" ht="16" customHeight="1" x14ac:dyDescent="0.25">
      <c r="D1570" s="106"/>
      <c r="G1570" s="107"/>
    </row>
    <row r="1571" spans="4:7" ht="16" customHeight="1" x14ac:dyDescent="0.25">
      <c r="D1571" s="106"/>
      <c r="G1571" s="107"/>
    </row>
    <row r="1572" spans="4:7" ht="16" customHeight="1" x14ac:dyDescent="0.25">
      <c r="D1572" s="106"/>
      <c r="G1572" s="107"/>
    </row>
    <row r="1573" spans="4:7" ht="16" customHeight="1" x14ac:dyDescent="0.25">
      <c r="D1573" s="106"/>
      <c r="G1573" s="107"/>
    </row>
    <row r="1574" spans="4:7" ht="16" customHeight="1" x14ac:dyDescent="0.25">
      <c r="D1574" s="106"/>
      <c r="G1574" s="107"/>
    </row>
    <row r="1575" spans="4:7" ht="16" customHeight="1" x14ac:dyDescent="0.25">
      <c r="D1575" s="106"/>
      <c r="G1575" s="107"/>
    </row>
    <row r="1576" spans="4:7" ht="16" customHeight="1" x14ac:dyDescent="0.25">
      <c r="D1576" s="106"/>
      <c r="G1576" s="107"/>
    </row>
    <row r="1577" spans="4:7" ht="16" customHeight="1" x14ac:dyDescent="0.25">
      <c r="D1577" s="106"/>
      <c r="G1577" s="107"/>
    </row>
    <row r="1578" spans="4:7" ht="16" customHeight="1" x14ac:dyDescent="0.25">
      <c r="D1578" s="106"/>
      <c r="G1578" s="107"/>
    </row>
    <row r="1579" spans="4:7" ht="16" customHeight="1" x14ac:dyDescent="0.25">
      <c r="D1579" s="106"/>
      <c r="G1579" s="107"/>
    </row>
    <row r="1580" spans="4:7" ht="16" customHeight="1" x14ac:dyDescent="0.25">
      <c r="D1580" s="106"/>
      <c r="G1580" s="107"/>
    </row>
    <row r="1581" spans="4:7" ht="16" customHeight="1" x14ac:dyDescent="0.25">
      <c r="D1581" s="106"/>
      <c r="G1581" s="107"/>
    </row>
    <row r="1582" spans="4:7" ht="16" customHeight="1" x14ac:dyDescent="0.25">
      <c r="D1582" s="106"/>
      <c r="G1582" s="107"/>
    </row>
    <row r="1583" spans="4:7" ht="16" customHeight="1" x14ac:dyDescent="0.25">
      <c r="D1583" s="106"/>
      <c r="G1583" s="107"/>
    </row>
    <row r="1584" spans="4:7" ht="16" customHeight="1" x14ac:dyDescent="0.25">
      <c r="D1584" s="106"/>
      <c r="G1584" s="107"/>
    </row>
    <row r="1585" spans="4:7" ht="16" customHeight="1" x14ac:dyDescent="0.25">
      <c r="D1585" s="106"/>
      <c r="G1585" s="107"/>
    </row>
    <row r="1586" spans="4:7" ht="16" customHeight="1" x14ac:dyDescent="0.25">
      <c r="D1586" s="106"/>
      <c r="G1586" s="107"/>
    </row>
    <row r="1587" spans="4:7" ht="16" customHeight="1" x14ac:dyDescent="0.25">
      <c r="D1587" s="106"/>
      <c r="G1587" s="107"/>
    </row>
    <row r="1588" spans="4:7" ht="16" customHeight="1" x14ac:dyDescent="0.25">
      <c r="D1588" s="106"/>
      <c r="G1588" s="107"/>
    </row>
    <row r="1589" spans="4:7" ht="16" customHeight="1" x14ac:dyDescent="0.25">
      <c r="D1589" s="106"/>
      <c r="G1589" s="107"/>
    </row>
    <row r="1590" spans="4:7" ht="16" customHeight="1" x14ac:dyDescent="0.25">
      <c r="D1590" s="106"/>
      <c r="G1590" s="107"/>
    </row>
    <row r="1591" spans="4:7" ht="16" customHeight="1" x14ac:dyDescent="0.25">
      <c r="D1591" s="106"/>
      <c r="G1591" s="107"/>
    </row>
    <row r="1592" spans="4:7" ht="16" customHeight="1" x14ac:dyDescent="0.25">
      <c r="D1592" s="106"/>
      <c r="G1592" s="107"/>
    </row>
    <row r="1593" spans="4:7" ht="16" customHeight="1" x14ac:dyDescent="0.25">
      <c r="D1593" s="106"/>
      <c r="G1593" s="107"/>
    </row>
    <row r="1594" spans="4:7" ht="16" customHeight="1" x14ac:dyDescent="0.25">
      <c r="D1594" s="106"/>
      <c r="G1594" s="107"/>
    </row>
    <row r="1595" spans="4:7" ht="16" customHeight="1" x14ac:dyDescent="0.25">
      <c r="D1595" s="106"/>
      <c r="G1595" s="107"/>
    </row>
    <row r="1596" spans="4:7" ht="16" customHeight="1" x14ac:dyDescent="0.25">
      <c r="D1596" s="106"/>
      <c r="G1596" s="107"/>
    </row>
    <row r="1597" spans="4:7" ht="16" customHeight="1" x14ac:dyDescent="0.25">
      <c r="D1597" s="106"/>
      <c r="G1597" s="107"/>
    </row>
    <row r="1598" spans="4:7" ht="16" customHeight="1" x14ac:dyDescent="0.25">
      <c r="D1598" s="106"/>
      <c r="G1598" s="107"/>
    </row>
    <row r="1599" spans="4:7" ht="16" customHeight="1" x14ac:dyDescent="0.25">
      <c r="D1599" s="106"/>
      <c r="G1599" s="107"/>
    </row>
    <row r="1600" spans="4:7" ht="16" customHeight="1" x14ac:dyDescent="0.25">
      <c r="D1600" s="106"/>
      <c r="G1600" s="107"/>
    </row>
    <row r="1601" spans="4:7" ht="16" customHeight="1" x14ac:dyDescent="0.25">
      <c r="D1601" s="106"/>
      <c r="G1601" s="107"/>
    </row>
    <row r="1602" spans="4:7" ht="16" customHeight="1" x14ac:dyDescent="0.25">
      <c r="D1602" s="106"/>
      <c r="G1602" s="107"/>
    </row>
    <row r="1603" spans="4:7" ht="16" customHeight="1" x14ac:dyDescent="0.25">
      <c r="D1603" s="106"/>
      <c r="G1603" s="107"/>
    </row>
    <row r="1604" spans="4:7" ht="16" customHeight="1" x14ac:dyDescent="0.25">
      <c r="D1604" s="106"/>
      <c r="G1604" s="107"/>
    </row>
    <row r="1605" spans="4:7" ht="16" customHeight="1" x14ac:dyDescent="0.25">
      <c r="D1605" s="106"/>
      <c r="G1605" s="107"/>
    </row>
    <row r="1606" spans="4:7" ht="16" customHeight="1" x14ac:dyDescent="0.25">
      <c r="D1606" s="106"/>
      <c r="G1606" s="107"/>
    </row>
    <row r="1607" spans="4:7" ht="16" customHeight="1" x14ac:dyDescent="0.25">
      <c r="D1607" s="106"/>
      <c r="G1607" s="107"/>
    </row>
    <row r="1608" spans="4:7" ht="16" customHeight="1" x14ac:dyDescent="0.25">
      <c r="D1608" s="106"/>
      <c r="G1608" s="107"/>
    </row>
    <row r="1609" spans="4:7" ht="16" customHeight="1" x14ac:dyDescent="0.25">
      <c r="D1609" s="106"/>
      <c r="G1609" s="107"/>
    </row>
    <row r="1610" spans="4:7" ht="16" customHeight="1" x14ac:dyDescent="0.25">
      <c r="D1610" s="106"/>
      <c r="G1610" s="107"/>
    </row>
    <row r="1611" spans="4:7" ht="16" customHeight="1" x14ac:dyDescent="0.25">
      <c r="D1611" s="106"/>
      <c r="G1611" s="107"/>
    </row>
    <row r="1612" spans="4:7" ht="16" customHeight="1" x14ac:dyDescent="0.25">
      <c r="D1612" s="106"/>
      <c r="G1612" s="107"/>
    </row>
    <row r="1613" spans="4:7" ht="16" customHeight="1" x14ac:dyDescent="0.25">
      <c r="D1613" s="106"/>
      <c r="G1613" s="107"/>
    </row>
    <row r="1614" spans="4:7" ht="16" customHeight="1" x14ac:dyDescent="0.25">
      <c r="D1614" s="106"/>
      <c r="G1614" s="107"/>
    </row>
    <row r="1615" spans="4:7" ht="16" customHeight="1" x14ac:dyDescent="0.25">
      <c r="D1615" s="106"/>
      <c r="G1615" s="107"/>
    </row>
    <row r="1616" spans="4:7" ht="16" customHeight="1" x14ac:dyDescent="0.25">
      <c r="D1616" s="106"/>
      <c r="G1616" s="107"/>
    </row>
    <row r="1617" spans="4:7" ht="16" customHeight="1" x14ac:dyDescent="0.25">
      <c r="D1617" s="106"/>
      <c r="G1617" s="107"/>
    </row>
    <row r="1618" spans="4:7" ht="16" customHeight="1" x14ac:dyDescent="0.25">
      <c r="D1618" s="106"/>
      <c r="G1618" s="107"/>
    </row>
    <row r="1619" spans="4:7" ht="16" customHeight="1" x14ac:dyDescent="0.25">
      <c r="D1619" s="106"/>
      <c r="G1619" s="107"/>
    </row>
    <row r="1620" spans="4:7" ht="16" customHeight="1" x14ac:dyDescent="0.25">
      <c r="D1620" s="106"/>
      <c r="G1620" s="107"/>
    </row>
    <row r="1621" spans="4:7" ht="16" customHeight="1" x14ac:dyDescent="0.25">
      <c r="D1621" s="106"/>
      <c r="G1621" s="107"/>
    </row>
    <row r="1622" spans="4:7" ht="16" customHeight="1" x14ac:dyDescent="0.25">
      <c r="D1622" s="106"/>
      <c r="G1622" s="107"/>
    </row>
    <row r="1623" spans="4:7" ht="16" customHeight="1" x14ac:dyDescent="0.25">
      <c r="D1623" s="106"/>
      <c r="G1623" s="107"/>
    </row>
    <row r="1624" spans="4:7" ht="16" customHeight="1" x14ac:dyDescent="0.25">
      <c r="D1624" s="106"/>
      <c r="G1624" s="107"/>
    </row>
    <row r="1625" spans="4:7" ht="16" customHeight="1" x14ac:dyDescent="0.25">
      <c r="D1625" s="106"/>
      <c r="G1625" s="107"/>
    </row>
    <row r="1626" spans="4:7" ht="16" customHeight="1" x14ac:dyDescent="0.25">
      <c r="D1626" s="106"/>
      <c r="G1626" s="107"/>
    </row>
    <row r="1627" spans="4:7" ht="16" customHeight="1" x14ac:dyDescent="0.25">
      <c r="D1627" s="106"/>
      <c r="G1627" s="107"/>
    </row>
    <row r="1628" spans="4:7" ht="16" customHeight="1" x14ac:dyDescent="0.25">
      <c r="D1628" s="106"/>
      <c r="G1628" s="107"/>
    </row>
    <row r="1629" spans="4:7" ht="16" customHeight="1" x14ac:dyDescent="0.25">
      <c r="D1629" s="106"/>
      <c r="G1629" s="107"/>
    </row>
    <row r="1630" spans="4:7" ht="16" customHeight="1" x14ac:dyDescent="0.25">
      <c r="D1630" s="106"/>
      <c r="G1630" s="107"/>
    </row>
    <row r="1631" spans="4:7" ht="16" customHeight="1" x14ac:dyDescent="0.25">
      <c r="D1631" s="106"/>
      <c r="G1631" s="107"/>
    </row>
    <row r="1632" spans="4:7" ht="16" customHeight="1" x14ac:dyDescent="0.25">
      <c r="D1632" s="106"/>
      <c r="G1632" s="107"/>
    </row>
    <row r="1633" spans="4:7" ht="16" customHeight="1" x14ac:dyDescent="0.25">
      <c r="D1633" s="106"/>
      <c r="G1633" s="107"/>
    </row>
    <row r="1634" spans="4:7" ht="16" customHeight="1" x14ac:dyDescent="0.25">
      <c r="D1634" s="106"/>
      <c r="G1634" s="107"/>
    </row>
    <row r="1635" spans="4:7" ht="16" customHeight="1" x14ac:dyDescent="0.25">
      <c r="D1635" s="106"/>
      <c r="G1635" s="107"/>
    </row>
    <row r="1636" spans="4:7" ht="16" customHeight="1" x14ac:dyDescent="0.25">
      <c r="D1636" s="106"/>
      <c r="G1636" s="107"/>
    </row>
    <row r="1637" spans="4:7" ht="16" customHeight="1" x14ac:dyDescent="0.25">
      <c r="D1637" s="106"/>
      <c r="G1637" s="107"/>
    </row>
    <row r="1638" spans="4:7" ht="16" customHeight="1" x14ac:dyDescent="0.25">
      <c r="D1638" s="106"/>
      <c r="G1638" s="107"/>
    </row>
    <row r="1639" spans="4:7" ht="16" customHeight="1" x14ac:dyDescent="0.25">
      <c r="D1639" s="106"/>
      <c r="G1639" s="107"/>
    </row>
    <row r="1640" spans="4:7" ht="16" customHeight="1" x14ac:dyDescent="0.25">
      <c r="D1640" s="106"/>
      <c r="G1640" s="107"/>
    </row>
    <row r="1641" spans="4:7" ht="16" customHeight="1" x14ac:dyDescent="0.25">
      <c r="D1641" s="106"/>
      <c r="G1641" s="107"/>
    </row>
    <row r="1642" spans="4:7" ht="16" customHeight="1" x14ac:dyDescent="0.25">
      <c r="D1642" s="106"/>
      <c r="G1642" s="107"/>
    </row>
    <row r="1643" spans="4:7" ht="16" customHeight="1" x14ac:dyDescent="0.25">
      <c r="D1643" s="106"/>
      <c r="G1643" s="107"/>
    </row>
    <row r="1644" spans="4:7" ht="16" customHeight="1" x14ac:dyDescent="0.25">
      <c r="D1644" s="106"/>
      <c r="G1644" s="107"/>
    </row>
    <row r="1645" spans="4:7" ht="16" customHeight="1" x14ac:dyDescent="0.25">
      <c r="D1645" s="106"/>
      <c r="G1645" s="107"/>
    </row>
    <row r="1646" spans="4:7" ht="16" customHeight="1" x14ac:dyDescent="0.25">
      <c r="D1646" s="106"/>
      <c r="G1646" s="107"/>
    </row>
    <row r="1647" spans="4:7" ht="16" customHeight="1" x14ac:dyDescent="0.25">
      <c r="D1647" s="106"/>
      <c r="G1647" s="107"/>
    </row>
    <row r="1648" spans="4:7" ht="16" customHeight="1" x14ac:dyDescent="0.25">
      <c r="D1648" s="106"/>
      <c r="G1648" s="107"/>
    </row>
    <row r="1649" spans="4:7" ht="16" customHeight="1" x14ac:dyDescent="0.25">
      <c r="D1649" s="106"/>
      <c r="G1649" s="107"/>
    </row>
    <row r="1650" spans="4:7" ht="16" customHeight="1" x14ac:dyDescent="0.25">
      <c r="D1650" s="106"/>
      <c r="G1650" s="107"/>
    </row>
    <row r="1651" spans="4:7" ht="16" customHeight="1" x14ac:dyDescent="0.25">
      <c r="D1651" s="106"/>
      <c r="G1651" s="107"/>
    </row>
    <row r="1652" spans="4:7" ht="16" customHeight="1" x14ac:dyDescent="0.25">
      <c r="D1652" s="106"/>
      <c r="G1652" s="107"/>
    </row>
    <row r="1653" spans="4:7" ht="16" customHeight="1" x14ac:dyDescent="0.25">
      <c r="D1653" s="106"/>
      <c r="G1653" s="107"/>
    </row>
    <row r="1654" spans="4:7" ht="16" customHeight="1" x14ac:dyDescent="0.25">
      <c r="D1654" s="106"/>
      <c r="G1654" s="107"/>
    </row>
    <row r="1655" spans="4:7" ht="16" customHeight="1" x14ac:dyDescent="0.25">
      <c r="D1655" s="106"/>
      <c r="G1655" s="107"/>
    </row>
    <row r="1656" spans="4:7" ht="16" customHeight="1" x14ac:dyDescent="0.25">
      <c r="D1656" s="106"/>
      <c r="G1656" s="107"/>
    </row>
    <row r="1657" spans="4:7" ht="16" customHeight="1" x14ac:dyDescent="0.25">
      <c r="D1657" s="106"/>
      <c r="G1657" s="107"/>
    </row>
    <row r="1658" spans="4:7" ht="16" customHeight="1" x14ac:dyDescent="0.25">
      <c r="D1658" s="106"/>
      <c r="G1658" s="107"/>
    </row>
    <row r="1659" spans="4:7" ht="16" customHeight="1" x14ac:dyDescent="0.25">
      <c r="D1659" s="106"/>
      <c r="G1659" s="107"/>
    </row>
    <row r="1660" spans="4:7" ht="16" customHeight="1" x14ac:dyDescent="0.25">
      <c r="D1660" s="106"/>
      <c r="G1660" s="107"/>
    </row>
    <row r="1661" spans="4:7" ht="16" customHeight="1" x14ac:dyDescent="0.25">
      <c r="D1661" s="106"/>
      <c r="G1661" s="107"/>
    </row>
    <row r="1662" spans="4:7" ht="16" customHeight="1" x14ac:dyDescent="0.25">
      <c r="D1662" s="106"/>
      <c r="G1662" s="107"/>
    </row>
    <row r="1663" spans="4:7" ht="16" customHeight="1" x14ac:dyDescent="0.25">
      <c r="D1663" s="106"/>
      <c r="G1663" s="107"/>
    </row>
    <row r="1664" spans="4:7" ht="16" customHeight="1" x14ac:dyDescent="0.25">
      <c r="D1664" s="106"/>
      <c r="G1664" s="107"/>
    </row>
    <row r="1665" spans="4:7" ht="16" customHeight="1" x14ac:dyDescent="0.25">
      <c r="D1665" s="106"/>
      <c r="G1665" s="107"/>
    </row>
    <row r="1666" spans="4:7" ht="16" customHeight="1" x14ac:dyDescent="0.25">
      <c r="D1666" s="106"/>
      <c r="G1666" s="107"/>
    </row>
    <row r="1667" spans="4:7" ht="16" customHeight="1" x14ac:dyDescent="0.25">
      <c r="D1667" s="106"/>
      <c r="G1667" s="107"/>
    </row>
    <row r="1668" spans="4:7" ht="16" customHeight="1" x14ac:dyDescent="0.25">
      <c r="D1668" s="106"/>
      <c r="G1668" s="107"/>
    </row>
    <row r="1669" spans="4:7" ht="16" customHeight="1" x14ac:dyDescent="0.25">
      <c r="D1669" s="106"/>
      <c r="G1669" s="107"/>
    </row>
    <row r="1670" spans="4:7" ht="16" customHeight="1" x14ac:dyDescent="0.25">
      <c r="D1670" s="106"/>
      <c r="G1670" s="107"/>
    </row>
    <row r="1671" spans="4:7" ht="16" customHeight="1" x14ac:dyDescent="0.25">
      <c r="D1671" s="106"/>
      <c r="G1671" s="107"/>
    </row>
    <row r="1672" spans="4:7" ht="16" customHeight="1" x14ac:dyDescent="0.25">
      <c r="D1672" s="106"/>
      <c r="G1672" s="107"/>
    </row>
    <row r="1673" spans="4:7" ht="16" customHeight="1" x14ac:dyDescent="0.25">
      <c r="D1673" s="106"/>
      <c r="G1673" s="107"/>
    </row>
    <row r="1674" spans="4:7" ht="16" customHeight="1" x14ac:dyDescent="0.25">
      <c r="D1674" s="106"/>
      <c r="G1674" s="107"/>
    </row>
    <row r="1675" spans="4:7" ht="16" customHeight="1" x14ac:dyDescent="0.25">
      <c r="D1675" s="106"/>
      <c r="G1675" s="107"/>
    </row>
    <row r="1676" spans="4:7" ht="16" customHeight="1" x14ac:dyDescent="0.25">
      <c r="D1676" s="106"/>
      <c r="G1676" s="107"/>
    </row>
    <row r="1677" spans="4:7" ht="16" customHeight="1" x14ac:dyDescent="0.25">
      <c r="D1677" s="106"/>
      <c r="G1677" s="107"/>
    </row>
    <row r="1678" spans="4:7" ht="16" customHeight="1" x14ac:dyDescent="0.25">
      <c r="D1678" s="106"/>
      <c r="G1678" s="107"/>
    </row>
    <row r="1679" spans="4:7" ht="16" customHeight="1" x14ac:dyDescent="0.25">
      <c r="D1679" s="106"/>
      <c r="G1679" s="107"/>
    </row>
    <row r="1680" spans="4:7" ht="16" customHeight="1" x14ac:dyDescent="0.25">
      <c r="D1680" s="106"/>
      <c r="G1680" s="107"/>
    </row>
    <row r="1681" spans="4:7" ht="16" customHeight="1" x14ac:dyDescent="0.25">
      <c r="D1681" s="106"/>
      <c r="G1681" s="107"/>
    </row>
    <row r="1682" spans="4:7" ht="16" customHeight="1" x14ac:dyDescent="0.25">
      <c r="D1682" s="106"/>
      <c r="G1682" s="107"/>
    </row>
    <row r="1683" spans="4:7" ht="16" customHeight="1" x14ac:dyDescent="0.25">
      <c r="D1683" s="106"/>
      <c r="G1683" s="107"/>
    </row>
    <row r="1684" spans="4:7" ht="16" customHeight="1" x14ac:dyDescent="0.25">
      <c r="D1684" s="106"/>
      <c r="G1684" s="107"/>
    </row>
    <row r="1685" spans="4:7" ht="16" customHeight="1" x14ac:dyDescent="0.25">
      <c r="D1685" s="106"/>
      <c r="G1685" s="107"/>
    </row>
    <row r="1686" spans="4:7" ht="16" customHeight="1" x14ac:dyDescent="0.25">
      <c r="D1686" s="106"/>
      <c r="G1686" s="107"/>
    </row>
    <row r="1687" spans="4:7" ht="16" customHeight="1" x14ac:dyDescent="0.25">
      <c r="D1687" s="106"/>
      <c r="G1687" s="107"/>
    </row>
    <row r="1688" spans="4:7" ht="16" customHeight="1" x14ac:dyDescent="0.25">
      <c r="D1688" s="106"/>
      <c r="G1688" s="107"/>
    </row>
    <row r="1689" spans="4:7" ht="16" customHeight="1" x14ac:dyDescent="0.25">
      <c r="D1689" s="106"/>
      <c r="G1689" s="107"/>
    </row>
    <row r="1690" spans="4:7" ht="16" customHeight="1" x14ac:dyDescent="0.25">
      <c r="D1690" s="106"/>
      <c r="G1690" s="107"/>
    </row>
    <row r="1691" spans="4:7" ht="16" customHeight="1" x14ac:dyDescent="0.25">
      <c r="D1691" s="106"/>
      <c r="G1691" s="107"/>
    </row>
    <row r="1692" spans="4:7" ht="16" customHeight="1" x14ac:dyDescent="0.25">
      <c r="D1692" s="106"/>
      <c r="G1692" s="107"/>
    </row>
    <row r="1693" spans="4:7" ht="16" customHeight="1" x14ac:dyDescent="0.25">
      <c r="D1693" s="106"/>
      <c r="G1693" s="107"/>
    </row>
    <row r="1694" spans="4:7" ht="16" customHeight="1" x14ac:dyDescent="0.25">
      <c r="D1694" s="106"/>
      <c r="G1694" s="107"/>
    </row>
    <row r="1695" spans="4:7" ht="16" customHeight="1" x14ac:dyDescent="0.25">
      <c r="D1695" s="106"/>
      <c r="G1695" s="107"/>
    </row>
    <row r="1696" spans="4:7" ht="16" customHeight="1" x14ac:dyDescent="0.25">
      <c r="D1696" s="106"/>
      <c r="G1696" s="107"/>
    </row>
    <row r="1697" spans="4:7" ht="16" customHeight="1" x14ac:dyDescent="0.25">
      <c r="D1697" s="106"/>
      <c r="G1697" s="107"/>
    </row>
    <row r="1698" spans="4:7" ht="16" customHeight="1" x14ac:dyDescent="0.25">
      <c r="D1698" s="106"/>
      <c r="G1698" s="107"/>
    </row>
    <row r="1699" spans="4:7" ht="16" customHeight="1" x14ac:dyDescent="0.25">
      <c r="D1699" s="106"/>
      <c r="G1699" s="107"/>
    </row>
    <row r="1700" spans="4:7" ht="16" customHeight="1" x14ac:dyDescent="0.25">
      <c r="D1700" s="106"/>
      <c r="G1700" s="107"/>
    </row>
    <row r="1701" spans="4:7" ht="16" customHeight="1" x14ac:dyDescent="0.25">
      <c r="D1701" s="106"/>
      <c r="G1701" s="107"/>
    </row>
    <row r="1702" spans="4:7" ht="16" customHeight="1" x14ac:dyDescent="0.25">
      <c r="D1702" s="106"/>
      <c r="G1702" s="107"/>
    </row>
    <row r="1703" spans="4:7" ht="16" customHeight="1" x14ac:dyDescent="0.25">
      <c r="D1703" s="106"/>
      <c r="G1703" s="107"/>
    </row>
    <row r="1704" spans="4:7" ht="16" customHeight="1" x14ac:dyDescent="0.25">
      <c r="D1704" s="106"/>
      <c r="G1704" s="107"/>
    </row>
    <row r="1705" spans="4:7" ht="16" customHeight="1" x14ac:dyDescent="0.25">
      <c r="D1705" s="106"/>
      <c r="G1705" s="107"/>
    </row>
    <row r="1706" spans="4:7" ht="16" customHeight="1" x14ac:dyDescent="0.25">
      <c r="D1706" s="106"/>
      <c r="G1706" s="107"/>
    </row>
    <row r="1707" spans="4:7" ht="16" customHeight="1" x14ac:dyDescent="0.25">
      <c r="D1707" s="106"/>
      <c r="G1707" s="107"/>
    </row>
    <row r="1708" spans="4:7" ht="16" customHeight="1" x14ac:dyDescent="0.25">
      <c r="D1708" s="106"/>
      <c r="G1708" s="107"/>
    </row>
    <row r="1709" spans="4:7" ht="16" customHeight="1" x14ac:dyDescent="0.25">
      <c r="D1709" s="106"/>
      <c r="G1709" s="107"/>
    </row>
    <row r="1710" spans="4:7" ht="16" customHeight="1" x14ac:dyDescent="0.25">
      <c r="D1710" s="106"/>
      <c r="G1710" s="107"/>
    </row>
    <row r="1711" spans="4:7" ht="16" customHeight="1" x14ac:dyDescent="0.25">
      <c r="D1711" s="106"/>
      <c r="G1711" s="107"/>
    </row>
    <row r="1712" spans="4:7" ht="16" customHeight="1" x14ac:dyDescent="0.25">
      <c r="D1712" s="106"/>
      <c r="G1712" s="107"/>
    </row>
    <row r="1713" spans="4:7" ht="16" customHeight="1" x14ac:dyDescent="0.25">
      <c r="D1713" s="106"/>
      <c r="G1713" s="107"/>
    </row>
    <row r="1714" spans="4:7" ht="16" customHeight="1" x14ac:dyDescent="0.25">
      <c r="D1714" s="106"/>
      <c r="G1714" s="107"/>
    </row>
    <row r="1715" spans="4:7" ht="16" customHeight="1" x14ac:dyDescent="0.25">
      <c r="D1715" s="106"/>
      <c r="G1715" s="107"/>
    </row>
    <row r="1716" spans="4:7" ht="16" customHeight="1" x14ac:dyDescent="0.25">
      <c r="D1716" s="106"/>
      <c r="G1716" s="107"/>
    </row>
    <row r="1717" spans="4:7" ht="16" customHeight="1" x14ac:dyDescent="0.25">
      <c r="D1717" s="106"/>
      <c r="G1717" s="107"/>
    </row>
    <row r="1718" spans="4:7" ht="16" customHeight="1" x14ac:dyDescent="0.25">
      <c r="D1718" s="106"/>
      <c r="G1718" s="107"/>
    </row>
    <row r="1719" spans="4:7" ht="16" customHeight="1" x14ac:dyDescent="0.25">
      <c r="D1719" s="106"/>
      <c r="G1719" s="107"/>
    </row>
    <row r="1720" spans="4:7" ht="16" customHeight="1" x14ac:dyDescent="0.25">
      <c r="D1720" s="106"/>
      <c r="G1720" s="107"/>
    </row>
    <row r="1721" spans="4:7" ht="16" customHeight="1" x14ac:dyDescent="0.25">
      <c r="D1721" s="106"/>
      <c r="G1721" s="107"/>
    </row>
    <row r="1722" spans="4:7" ht="16" customHeight="1" x14ac:dyDescent="0.25">
      <c r="D1722" s="106"/>
      <c r="G1722" s="107"/>
    </row>
    <row r="1723" spans="4:7" ht="16" customHeight="1" x14ac:dyDescent="0.25">
      <c r="D1723" s="106"/>
      <c r="G1723" s="107"/>
    </row>
    <row r="1724" spans="4:7" ht="16" customHeight="1" x14ac:dyDescent="0.25">
      <c r="D1724" s="106"/>
      <c r="G1724" s="107"/>
    </row>
    <row r="1725" spans="4:7" ht="16" customHeight="1" x14ac:dyDescent="0.25">
      <c r="D1725" s="106"/>
      <c r="G1725" s="107"/>
    </row>
    <row r="1726" spans="4:7" ht="16" customHeight="1" x14ac:dyDescent="0.25">
      <c r="D1726" s="106"/>
      <c r="G1726" s="107"/>
    </row>
    <row r="1727" spans="4:7" ht="16" customHeight="1" x14ac:dyDescent="0.25">
      <c r="D1727" s="106"/>
      <c r="G1727" s="107"/>
    </row>
    <row r="1728" spans="4:7" ht="16" customHeight="1" x14ac:dyDescent="0.25">
      <c r="D1728" s="106"/>
      <c r="G1728" s="107"/>
    </row>
    <row r="1729" spans="4:7" ht="16" customHeight="1" x14ac:dyDescent="0.25">
      <c r="D1729" s="106"/>
      <c r="G1729" s="107"/>
    </row>
    <row r="1730" spans="4:7" ht="16" customHeight="1" x14ac:dyDescent="0.25">
      <c r="D1730" s="106"/>
      <c r="G1730" s="107"/>
    </row>
    <row r="1731" spans="4:7" ht="16" customHeight="1" x14ac:dyDescent="0.25">
      <c r="D1731" s="106"/>
      <c r="G1731" s="107"/>
    </row>
    <row r="1732" spans="4:7" ht="16" customHeight="1" x14ac:dyDescent="0.25">
      <c r="D1732" s="106"/>
      <c r="G1732" s="107"/>
    </row>
    <row r="1733" spans="4:7" ht="16" customHeight="1" x14ac:dyDescent="0.25">
      <c r="D1733" s="106"/>
      <c r="G1733" s="107"/>
    </row>
    <row r="1734" spans="4:7" ht="16" customHeight="1" x14ac:dyDescent="0.25">
      <c r="D1734" s="106"/>
      <c r="G1734" s="107"/>
    </row>
    <row r="1735" spans="4:7" ht="16" customHeight="1" x14ac:dyDescent="0.25">
      <c r="D1735" s="106"/>
      <c r="G1735" s="107"/>
    </row>
    <row r="1736" spans="4:7" ht="16" customHeight="1" x14ac:dyDescent="0.25">
      <c r="D1736" s="106"/>
      <c r="G1736" s="107"/>
    </row>
    <row r="1737" spans="4:7" ht="16" customHeight="1" x14ac:dyDescent="0.25">
      <c r="D1737" s="106"/>
      <c r="G1737" s="107"/>
    </row>
    <row r="1738" spans="4:7" ht="16" customHeight="1" x14ac:dyDescent="0.25">
      <c r="D1738" s="106"/>
      <c r="G1738" s="107"/>
    </row>
    <row r="1739" spans="4:7" ht="16" customHeight="1" x14ac:dyDescent="0.25">
      <c r="D1739" s="106"/>
      <c r="G1739" s="107"/>
    </row>
    <row r="1740" spans="4:7" ht="16" customHeight="1" x14ac:dyDescent="0.25">
      <c r="D1740" s="106"/>
      <c r="G1740" s="107"/>
    </row>
    <row r="1741" spans="4:7" ht="16" customHeight="1" x14ac:dyDescent="0.25">
      <c r="D1741" s="106"/>
      <c r="G1741" s="107"/>
    </row>
    <row r="1742" spans="4:7" ht="16" customHeight="1" x14ac:dyDescent="0.25">
      <c r="D1742" s="106"/>
      <c r="G1742" s="107"/>
    </row>
    <row r="1743" spans="4:7" ht="16" customHeight="1" x14ac:dyDescent="0.25">
      <c r="D1743" s="106"/>
      <c r="G1743" s="107"/>
    </row>
    <row r="1744" spans="4:7" ht="16" customHeight="1" x14ac:dyDescent="0.25">
      <c r="D1744" s="106"/>
      <c r="G1744" s="107"/>
    </row>
    <row r="1745" spans="4:7" ht="16" customHeight="1" x14ac:dyDescent="0.25">
      <c r="D1745" s="106"/>
      <c r="G1745" s="107"/>
    </row>
    <row r="1746" spans="4:7" ht="16" customHeight="1" x14ac:dyDescent="0.25">
      <c r="D1746" s="106"/>
      <c r="G1746" s="107"/>
    </row>
    <row r="1747" spans="4:7" ht="16" customHeight="1" x14ac:dyDescent="0.25">
      <c r="D1747" s="106"/>
      <c r="G1747" s="107"/>
    </row>
    <row r="1748" spans="4:7" ht="16" customHeight="1" x14ac:dyDescent="0.25">
      <c r="D1748" s="106"/>
      <c r="G1748" s="107"/>
    </row>
    <row r="1749" spans="4:7" ht="16" customHeight="1" x14ac:dyDescent="0.25">
      <c r="D1749" s="106"/>
      <c r="G1749" s="107"/>
    </row>
    <row r="1750" spans="4:7" ht="16" customHeight="1" x14ac:dyDescent="0.25">
      <c r="D1750" s="106"/>
      <c r="G1750" s="107"/>
    </row>
    <row r="1751" spans="4:7" ht="16" customHeight="1" x14ac:dyDescent="0.25">
      <c r="D1751" s="106"/>
      <c r="G1751" s="107"/>
    </row>
    <row r="1752" spans="4:7" ht="16" customHeight="1" x14ac:dyDescent="0.25">
      <c r="D1752" s="106"/>
      <c r="G1752" s="107"/>
    </row>
    <row r="1753" spans="4:7" ht="16" customHeight="1" x14ac:dyDescent="0.25">
      <c r="D1753" s="106"/>
      <c r="G1753" s="107"/>
    </row>
    <row r="1754" spans="4:7" ht="16" customHeight="1" x14ac:dyDescent="0.25">
      <c r="D1754" s="106"/>
      <c r="G1754" s="107"/>
    </row>
    <row r="1755" spans="4:7" ht="16" customHeight="1" x14ac:dyDescent="0.25">
      <c r="D1755" s="106"/>
      <c r="G1755" s="107"/>
    </row>
    <row r="1756" spans="4:7" ht="16" customHeight="1" x14ac:dyDescent="0.25">
      <c r="D1756" s="106"/>
      <c r="G1756" s="107"/>
    </row>
    <row r="1757" spans="4:7" ht="16" customHeight="1" x14ac:dyDescent="0.25">
      <c r="D1757" s="106"/>
      <c r="G1757" s="107"/>
    </row>
    <row r="1758" spans="4:7" ht="16" customHeight="1" x14ac:dyDescent="0.25">
      <c r="D1758" s="106"/>
      <c r="G1758" s="107"/>
    </row>
    <row r="1759" spans="4:7" ht="16" customHeight="1" x14ac:dyDescent="0.25">
      <c r="D1759" s="106"/>
      <c r="G1759" s="107"/>
    </row>
    <row r="1760" spans="4:7" ht="16" customHeight="1" x14ac:dyDescent="0.25">
      <c r="D1760" s="106"/>
      <c r="G1760" s="107"/>
    </row>
    <row r="1761" spans="4:7" ht="16" customHeight="1" x14ac:dyDescent="0.25">
      <c r="D1761" s="106"/>
      <c r="G1761" s="107"/>
    </row>
    <row r="1762" spans="4:7" ht="16" customHeight="1" x14ac:dyDescent="0.25">
      <c r="D1762" s="106"/>
      <c r="G1762" s="107"/>
    </row>
    <row r="1763" spans="4:7" ht="16" customHeight="1" x14ac:dyDescent="0.25">
      <c r="D1763" s="106"/>
      <c r="G1763" s="107"/>
    </row>
    <row r="1764" spans="4:7" ht="16" customHeight="1" x14ac:dyDescent="0.25">
      <c r="D1764" s="106"/>
      <c r="G1764" s="107"/>
    </row>
    <row r="1765" spans="4:7" ht="16" customHeight="1" x14ac:dyDescent="0.25">
      <c r="D1765" s="106"/>
      <c r="G1765" s="107"/>
    </row>
    <row r="1766" spans="4:7" ht="16" customHeight="1" x14ac:dyDescent="0.25">
      <c r="D1766" s="106"/>
      <c r="G1766" s="107"/>
    </row>
    <row r="1767" spans="4:7" ht="16" customHeight="1" x14ac:dyDescent="0.25">
      <c r="D1767" s="106"/>
      <c r="G1767" s="107"/>
    </row>
    <row r="1768" spans="4:7" ht="16" customHeight="1" x14ac:dyDescent="0.25">
      <c r="D1768" s="106"/>
      <c r="G1768" s="107"/>
    </row>
    <row r="1769" spans="4:7" ht="16" customHeight="1" x14ac:dyDescent="0.25">
      <c r="D1769" s="106"/>
      <c r="G1769" s="107"/>
    </row>
    <row r="1770" spans="4:7" ht="16" customHeight="1" x14ac:dyDescent="0.25">
      <c r="D1770" s="106"/>
      <c r="G1770" s="107"/>
    </row>
    <row r="1771" spans="4:7" ht="16" customHeight="1" x14ac:dyDescent="0.25">
      <c r="D1771" s="106"/>
      <c r="G1771" s="107"/>
    </row>
    <row r="1772" spans="4:7" ht="16" customHeight="1" x14ac:dyDescent="0.25">
      <c r="D1772" s="106"/>
      <c r="G1772" s="107"/>
    </row>
    <row r="1773" spans="4:7" ht="16" customHeight="1" x14ac:dyDescent="0.25">
      <c r="D1773" s="106"/>
      <c r="G1773" s="107"/>
    </row>
    <row r="1774" spans="4:7" ht="16" customHeight="1" x14ac:dyDescent="0.25">
      <c r="D1774" s="106"/>
      <c r="G1774" s="107"/>
    </row>
    <row r="1775" spans="4:7" ht="16" customHeight="1" x14ac:dyDescent="0.25">
      <c r="D1775" s="106"/>
      <c r="G1775" s="107"/>
    </row>
    <row r="1776" spans="4:7" ht="16" customHeight="1" x14ac:dyDescent="0.25">
      <c r="D1776" s="106"/>
      <c r="G1776" s="107"/>
    </row>
    <row r="1777" spans="4:7" ht="16" customHeight="1" x14ac:dyDescent="0.25">
      <c r="D1777" s="106"/>
      <c r="G1777" s="107"/>
    </row>
    <row r="1778" spans="4:7" ht="16" customHeight="1" x14ac:dyDescent="0.25">
      <c r="D1778" s="106"/>
      <c r="G1778" s="107"/>
    </row>
    <row r="1779" spans="4:7" ht="16" customHeight="1" x14ac:dyDescent="0.25">
      <c r="D1779" s="106"/>
      <c r="G1779" s="107"/>
    </row>
    <row r="1780" spans="4:7" ht="16" customHeight="1" x14ac:dyDescent="0.25">
      <c r="D1780" s="106"/>
      <c r="G1780" s="107"/>
    </row>
    <row r="1781" spans="4:7" ht="16" customHeight="1" x14ac:dyDescent="0.25">
      <c r="D1781" s="106"/>
      <c r="G1781" s="107"/>
    </row>
    <row r="1782" spans="4:7" ht="16" customHeight="1" x14ac:dyDescent="0.25">
      <c r="D1782" s="106"/>
      <c r="G1782" s="107"/>
    </row>
    <row r="1783" spans="4:7" ht="16" customHeight="1" x14ac:dyDescent="0.25">
      <c r="D1783" s="106"/>
      <c r="G1783" s="107"/>
    </row>
    <row r="1784" spans="4:7" ht="16" customHeight="1" x14ac:dyDescent="0.25">
      <c r="D1784" s="106"/>
      <c r="G1784" s="107"/>
    </row>
    <row r="1785" spans="4:7" ht="16" customHeight="1" x14ac:dyDescent="0.25">
      <c r="D1785" s="106"/>
      <c r="G1785" s="107"/>
    </row>
    <row r="1786" spans="4:7" ht="16" customHeight="1" x14ac:dyDescent="0.25">
      <c r="D1786" s="106"/>
      <c r="G1786" s="107"/>
    </row>
    <row r="1787" spans="4:7" ht="16" customHeight="1" x14ac:dyDescent="0.25">
      <c r="D1787" s="106"/>
      <c r="G1787" s="107"/>
    </row>
    <row r="1788" spans="4:7" ht="16" customHeight="1" x14ac:dyDescent="0.25">
      <c r="D1788" s="106"/>
      <c r="G1788" s="107"/>
    </row>
    <row r="1789" spans="4:7" ht="16" customHeight="1" x14ac:dyDescent="0.25">
      <c r="D1789" s="106"/>
      <c r="G1789" s="107"/>
    </row>
    <row r="1790" spans="4:7" ht="16" customHeight="1" x14ac:dyDescent="0.25">
      <c r="D1790" s="106"/>
      <c r="G1790" s="107"/>
    </row>
    <row r="1791" spans="4:7" ht="16" customHeight="1" x14ac:dyDescent="0.25">
      <c r="D1791" s="106"/>
      <c r="G1791" s="107"/>
    </row>
    <row r="1792" spans="4:7" ht="16" customHeight="1" x14ac:dyDescent="0.25">
      <c r="D1792" s="106"/>
      <c r="G1792" s="107"/>
    </row>
    <row r="1793" spans="4:7" ht="16" customHeight="1" x14ac:dyDescent="0.25">
      <c r="D1793" s="106"/>
      <c r="G1793" s="107"/>
    </row>
    <row r="1794" spans="4:7" ht="16" customHeight="1" x14ac:dyDescent="0.25">
      <c r="D1794" s="106"/>
      <c r="G1794" s="107"/>
    </row>
    <row r="1795" spans="4:7" ht="16" customHeight="1" x14ac:dyDescent="0.25">
      <c r="D1795" s="106"/>
      <c r="G1795" s="107"/>
    </row>
    <row r="1796" spans="4:7" ht="16" customHeight="1" x14ac:dyDescent="0.25">
      <c r="D1796" s="106"/>
      <c r="G1796" s="107"/>
    </row>
    <row r="1797" spans="4:7" ht="16" customHeight="1" x14ac:dyDescent="0.25">
      <c r="D1797" s="106"/>
      <c r="G1797" s="107"/>
    </row>
    <row r="1798" spans="4:7" ht="16" customHeight="1" x14ac:dyDescent="0.25">
      <c r="D1798" s="106"/>
      <c r="G1798" s="107"/>
    </row>
    <row r="1799" spans="4:7" ht="16" customHeight="1" x14ac:dyDescent="0.25">
      <c r="D1799" s="106"/>
      <c r="G1799" s="107"/>
    </row>
    <row r="1800" spans="4:7" ht="16" customHeight="1" x14ac:dyDescent="0.25">
      <c r="D1800" s="106"/>
      <c r="G1800" s="107"/>
    </row>
    <row r="1801" spans="4:7" ht="16" customHeight="1" x14ac:dyDescent="0.25">
      <c r="D1801" s="106"/>
      <c r="G1801" s="107"/>
    </row>
    <row r="1802" spans="4:7" ht="16" customHeight="1" x14ac:dyDescent="0.25">
      <c r="D1802" s="106"/>
      <c r="G1802" s="107"/>
    </row>
    <row r="1803" spans="4:7" ht="16" customHeight="1" x14ac:dyDescent="0.25">
      <c r="D1803" s="106"/>
      <c r="G1803" s="107"/>
    </row>
    <row r="1804" spans="4:7" ht="16" customHeight="1" x14ac:dyDescent="0.25">
      <c r="D1804" s="106"/>
      <c r="G1804" s="107"/>
    </row>
    <row r="1805" spans="4:7" ht="16" customHeight="1" x14ac:dyDescent="0.25">
      <c r="D1805" s="106"/>
      <c r="G1805" s="107"/>
    </row>
    <row r="1806" spans="4:7" ht="16" customHeight="1" x14ac:dyDescent="0.25">
      <c r="D1806" s="106"/>
      <c r="G1806" s="107"/>
    </row>
    <row r="1807" spans="4:7" ht="16" customHeight="1" x14ac:dyDescent="0.25">
      <c r="D1807" s="106"/>
      <c r="G1807" s="107"/>
    </row>
    <row r="1808" spans="4:7" ht="16" customHeight="1" x14ac:dyDescent="0.25">
      <c r="D1808" s="106"/>
      <c r="G1808" s="107"/>
    </row>
    <row r="1809" spans="4:7" ht="16" customHeight="1" x14ac:dyDescent="0.25">
      <c r="D1809" s="106"/>
      <c r="G1809" s="107"/>
    </row>
    <row r="1810" spans="4:7" ht="16" customHeight="1" x14ac:dyDescent="0.25">
      <c r="D1810" s="106"/>
      <c r="G1810" s="107"/>
    </row>
    <row r="1811" spans="4:7" ht="16" customHeight="1" x14ac:dyDescent="0.25">
      <c r="D1811" s="106"/>
      <c r="G1811" s="107"/>
    </row>
    <row r="1812" spans="4:7" ht="16" customHeight="1" x14ac:dyDescent="0.25">
      <c r="D1812" s="106"/>
      <c r="G1812" s="107"/>
    </row>
    <row r="1813" spans="4:7" ht="16" customHeight="1" x14ac:dyDescent="0.25">
      <c r="D1813" s="106"/>
      <c r="G1813" s="107"/>
    </row>
    <row r="1814" spans="4:7" ht="16" customHeight="1" x14ac:dyDescent="0.25">
      <c r="D1814" s="106"/>
      <c r="G1814" s="107"/>
    </row>
    <row r="1815" spans="4:7" ht="16" customHeight="1" x14ac:dyDescent="0.25">
      <c r="D1815" s="106"/>
      <c r="G1815" s="107"/>
    </row>
    <row r="1816" spans="4:7" ht="16" customHeight="1" x14ac:dyDescent="0.25">
      <c r="D1816" s="106"/>
      <c r="G1816" s="107"/>
    </row>
    <row r="1817" spans="4:7" ht="16" customHeight="1" x14ac:dyDescent="0.25">
      <c r="D1817" s="106"/>
      <c r="G1817" s="107"/>
    </row>
    <row r="1818" spans="4:7" ht="16" customHeight="1" x14ac:dyDescent="0.25">
      <c r="D1818" s="106"/>
      <c r="G1818" s="107"/>
    </row>
    <row r="1819" spans="4:7" ht="16" customHeight="1" x14ac:dyDescent="0.25">
      <c r="D1819" s="106"/>
      <c r="G1819" s="107"/>
    </row>
    <row r="1820" spans="4:7" ht="16" customHeight="1" x14ac:dyDescent="0.25">
      <c r="D1820" s="106"/>
      <c r="G1820" s="107"/>
    </row>
    <row r="1821" spans="4:7" ht="16" customHeight="1" x14ac:dyDescent="0.25">
      <c r="D1821" s="106"/>
      <c r="G1821" s="107"/>
    </row>
    <row r="1822" spans="4:7" ht="16" customHeight="1" x14ac:dyDescent="0.25">
      <c r="D1822" s="106"/>
      <c r="G1822" s="107"/>
    </row>
    <row r="1823" spans="4:7" ht="16" customHeight="1" x14ac:dyDescent="0.25">
      <c r="D1823" s="106"/>
      <c r="G1823" s="107"/>
    </row>
    <row r="1824" spans="4:7" ht="16" customHeight="1" x14ac:dyDescent="0.25">
      <c r="D1824" s="106"/>
      <c r="G1824" s="107"/>
    </row>
    <row r="1825" spans="4:7" ht="16" customHeight="1" x14ac:dyDescent="0.25">
      <c r="D1825" s="106"/>
      <c r="G1825" s="107"/>
    </row>
    <row r="1826" spans="4:7" ht="16" customHeight="1" x14ac:dyDescent="0.25">
      <c r="D1826" s="106"/>
      <c r="G1826" s="107"/>
    </row>
    <row r="1827" spans="4:7" ht="16" customHeight="1" x14ac:dyDescent="0.25">
      <c r="D1827" s="106"/>
      <c r="G1827" s="107"/>
    </row>
    <row r="1828" spans="4:7" ht="16" customHeight="1" x14ac:dyDescent="0.25">
      <c r="D1828" s="106"/>
      <c r="G1828" s="107"/>
    </row>
    <row r="1829" spans="4:7" ht="16" customHeight="1" x14ac:dyDescent="0.25">
      <c r="D1829" s="106"/>
      <c r="G1829" s="107"/>
    </row>
    <row r="1830" spans="4:7" ht="16" customHeight="1" x14ac:dyDescent="0.25">
      <c r="D1830" s="106"/>
      <c r="G1830" s="107"/>
    </row>
    <row r="1831" spans="4:7" ht="16" customHeight="1" x14ac:dyDescent="0.25">
      <c r="D1831" s="106"/>
      <c r="G1831" s="107"/>
    </row>
    <row r="1832" spans="4:7" ht="16" customHeight="1" x14ac:dyDescent="0.25">
      <c r="D1832" s="106"/>
      <c r="G1832" s="107"/>
    </row>
    <row r="1833" spans="4:7" ht="16" customHeight="1" x14ac:dyDescent="0.25">
      <c r="D1833" s="106"/>
      <c r="G1833" s="107"/>
    </row>
    <row r="1834" spans="4:7" ht="16" customHeight="1" x14ac:dyDescent="0.25">
      <c r="D1834" s="106"/>
      <c r="G1834" s="107"/>
    </row>
    <row r="1835" spans="4:7" ht="16" customHeight="1" x14ac:dyDescent="0.25">
      <c r="D1835" s="106"/>
      <c r="G1835" s="107"/>
    </row>
    <row r="1836" spans="4:7" ht="16" customHeight="1" x14ac:dyDescent="0.25">
      <c r="D1836" s="106"/>
      <c r="G1836" s="107"/>
    </row>
    <row r="1837" spans="4:7" ht="16" customHeight="1" x14ac:dyDescent="0.25">
      <c r="D1837" s="106"/>
      <c r="G1837" s="107"/>
    </row>
    <row r="1838" spans="4:7" ht="16" customHeight="1" x14ac:dyDescent="0.25">
      <c r="D1838" s="106"/>
      <c r="G1838" s="107"/>
    </row>
    <row r="1839" spans="4:7" ht="16" customHeight="1" x14ac:dyDescent="0.25">
      <c r="D1839" s="106"/>
      <c r="G1839" s="107"/>
    </row>
    <row r="1840" spans="4:7" ht="16" customHeight="1" x14ac:dyDescent="0.25">
      <c r="D1840" s="106"/>
      <c r="G1840" s="107"/>
    </row>
    <row r="1841" spans="4:7" ht="16" customHeight="1" x14ac:dyDescent="0.25">
      <c r="D1841" s="106"/>
      <c r="G1841" s="107"/>
    </row>
    <row r="1842" spans="4:7" ht="16" customHeight="1" x14ac:dyDescent="0.25">
      <c r="D1842" s="106"/>
      <c r="G1842" s="107"/>
    </row>
    <row r="1843" spans="4:7" ht="16" customHeight="1" x14ac:dyDescent="0.25">
      <c r="D1843" s="106"/>
      <c r="G1843" s="107"/>
    </row>
    <row r="1844" spans="4:7" ht="16" customHeight="1" x14ac:dyDescent="0.25">
      <c r="D1844" s="106"/>
      <c r="G1844" s="107"/>
    </row>
    <row r="1845" spans="4:7" ht="16" customHeight="1" x14ac:dyDescent="0.25">
      <c r="D1845" s="106"/>
      <c r="G1845" s="107"/>
    </row>
    <row r="1846" spans="4:7" ht="16" customHeight="1" x14ac:dyDescent="0.25">
      <c r="D1846" s="106"/>
      <c r="G1846" s="107"/>
    </row>
    <row r="1847" spans="4:7" ht="16" customHeight="1" x14ac:dyDescent="0.25">
      <c r="D1847" s="106"/>
      <c r="G1847" s="107"/>
    </row>
    <row r="1848" spans="4:7" ht="16" customHeight="1" x14ac:dyDescent="0.25">
      <c r="D1848" s="106"/>
      <c r="G1848" s="107"/>
    </row>
    <row r="1849" spans="4:7" ht="16" customHeight="1" x14ac:dyDescent="0.25">
      <c r="D1849" s="106"/>
      <c r="G1849" s="107"/>
    </row>
    <row r="1850" spans="4:7" ht="16" customHeight="1" x14ac:dyDescent="0.25">
      <c r="D1850" s="106"/>
      <c r="G1850" s="107"/>
    </row>
    <row r="1851" spans="4:7" ht="16" customHeight="1" x14ac:dyDescent="0.25">
      <c r="D1851" s="106"/>
      <c r="G1851" s="107"/>
    </row>
    <row r="1852" spans="4:7" ht="16" customHeight="1" x14ac:dyDescent="0.25">
      <c r="D1852" s="106"/>
      <c r="G1852" s="107"/>
    </row>
    <row r="1853" spans="4:7" ht="16" customHeight="1" x14ac:dyDescent="0.25">
      <c r="D1853" s="106"/>
      <c r="G1853" s="107"/>
    </row>
    <row r="1854" spans="4:7" ht="16" customHeight="1" x14ac:dyDescent="0.25">
      <c r="D1854" s="106"/>
      <c r="G1854" s="107"/>
    </row>
    <row r="1855" spans="4:7" ht="16" customHeight="1" x14ac:dyDescent="0.25">
      <c r="D1855" s="106"/>
      <c r="G1855" s="107"/>
    </row>
    <row r="1856" spans="4:7" ht="16" customHeight="1" x14ac:dyDescent="0.25">
      <c r="D1856" s="106"/>
      <c r="G1856" s="107"/>
    </row>
    <row r="1857" spans="4:7" ht="16" customHeight="1" x14ac:dyDescent="0.25">
      <c r="D1857" s="106"/>
      <c r="G1857" s="107"/>
    </row>
    <row r="1858" spans="4:7" ht="16" customHeight="1" x14ac:dyDescent="0.25">
      <c r="D1858" s="106"/>
      <c r="G1858" s="107"/>
    </row>
    <row r="1859" spans="4:7" ht="16" customHeight="1" x14ac:dyDescent="0.25">
      <c r="D1859" s="106"/>
      <c r="G1859" s="107"/>
    </row>
    <row r="1860" spans="4:7" ht="16" customHeight="1" x14ac:dyDescent="0.25">
      <c r="D1860" s="106"/>
      <c r="G1860" s="107"/>
    </row>
    <row r="1861" spans="4:7" ht="16" customHeight="1" x14ac:dyDescent="0.25">
      <c r="D1861" s="106"/>
      <c r="G1861" s="107"/>
    </row>
    <row r="1862" spans="4:7" ht="16" customHeight="1" x14ac:dyDescent="0.25">
      <c r="D1862" s="106"/>
      <c r="G1862" s="107"/>
    </row>
    <row r="1863" spans="4:7" ht="16" customHeight="1" x14ac:dyDescent="0.25">
      <c r="D1863" s="106"/>
      <c r="G1863" s="107"/>
    </row>
    <row r="1864" spans="4:7" ht="16" customHeight="1" x14ac:dyDescent="0.25">
      <c r="D1864" s="106"/>
      <c r="G1864" s="107"/>
    </row>
    <row r="1865" spans="4:7" ht="16" customHeight="1" x14ac:dyDescent="0.25">
      <c r="D1865" s="106"/>
      <c r="G1865" s="107"/>
    </row>
    <row r="1866" spans="4:7" ht="16" customHeight="1" x14ac:dyDescent="0.25">
      <c r="D1866" s="106"/>
      <c r="G1866" s="107"/>
    </row>
    <row r="1867" spans="4:7" ht="16" customHeight="1" x14ac:dyDescent="0.25">
      <c r="D1867" s="106"/>
      <c r="G1867" s="107"/>
    </row>
    <row r="1868" spans="4:7" ht="16" customHeight="1" x14ac:dyDescent="0.25">
      <c r="D1868" s="106"/>
      <c r="G1868" s="107"/>
    </row>
    <row r="1869" spans="4:7" ht="16" customHeight="1" x14ac:dyDescent="0.25">
      <c r="D1869" s="106"/>
      <c r="G1869" s="107"/>
    </row>
    <row r="1870" spans="4:7" ht="16" customHeight="1" x14ac:dyDescent="0.25">
      <c r="D1870" s="106"/>
      <c r="G1870" s="107"/>
    </row>
    <row r="1871" spans="4:7" ht="16" customHeight="1" x14ac:dyDescent="0.25">
      <c r="D1871" s="106"/>
      <c r="G1871" s="107"/>
    </row>
    <row r="1872" spans="4:7" ht="16" customHeight="1" x14ac:dyDescent="0.25">
      <c r="D1872" s="106"/>
      <c r="G1872" s="107"/>
    </row>
    <row r="1873" spans="4:7" ht="16" customHeight="1" x14ac:dyDescent="0.25">
      <c r="D1873" s="106"/>
      <c r="G1873" s="107"/>
    </row>
    <row r="1874" spans="4:7" ht="16" customHeight="1" x14ac:dyDescent="0.25">
      <c r="D1874" s="106"/>
      <c r="G1874" s="107"/>
    </row>
    <row r="1875" spans="4:7" ht="16" customHeight="1" x14ac:dyDescent="0.25">
      <c r="D1875" s="106"/>
      <c r="G1875" s="107"/>
    </row>
    <row r="1876" spans="4:7" ht="16" customHeight="1" x14ac:dyDescent="0.25">
      <c r="D1876" s="106"/>
      <c r="G1876" s="107"/>
    </row>
    <row r="1877" spans="4:7" ht="16" customHeight="1" x14ac:dyDescent="0.25">
      <c r="D1877" s="106"/>
      <c r="G1877" s="107"/>
    </row>
    <row r="1878" spans="4:7" ht="16" customHeight="1" x14ac:dyDescent="0.25">
      <c r="D1878" s="106"/>
      <c r="G1878" s="107"/>
    </row>
    <row r="1879" spans="4:7" ht="16" customHeight="1" x14ac:dyDescent="0.25">
      <c r="D1879" s="106"/>
      <c r="G1879" s="107"/>
    </row>
    <row r="1880" spans="4:7" ht="16" customHeight="1" x14ac:dyDescent="0.25">
      <c r="D1880" s="106"/>
      <c r="G1880" s="107"/>
    </row>
    <row r="1881" spans="4:7" ht="16" customHeight="1" x14ac:dyDescent="0.25">
      <c r="D1881" s="106"/>
      <c r="G1881" s="107"/>
    </row>
    <row r="1882" spans="4:7" ht="16" customHeight="1" x14ac:dyDescent="0.25">
      <c r="D1882" s="106"/>
      <c r="G1882" s="107"/>
    </row>
    <row r="1883" spans="4:7" ht="16" customHeight="1" x14ac:dyDescent="0.25">
      <c r="D1883" s="106"/>
      <c r="G1883" s="107"/>
    </row>
    <row r="1884" spans="4:7" ht="16" customHeight="1" x14ac:dyDescent="0.25">
      <c r="D1884" s="106"/>
      <c r="G1884" s="107"/>
    </row>
    <row r="1885" spans="4:7" ht="16" customHeight="1" x14ac:dyDescent="0.25">
      <c r="D1885" s="106"/>
      <c r="G1885" s="107"/>
    </row>
    <row r="1886" spans="4:7" ht="16" customHeight="1" x14ac:dyDescent="0.25">
      <c r="D1886" s="106"/>
      <c r="G1886" s="107"/>
    </row>
    <row r="1887" spans="4:7" ht="16" customHeight="1" x14ac:dyDescent="0.25">
      <c r="D1887" s="106"/>
      <c r="G1887" s="107"/>
    </row>
    <row r="1888" spans="4:7" ht="16" customHeight="1" x14ac:dyDescent="0.25">
      <c r="D1888" s="106"/>
      <c r="G1888" s="107"/>
    </row>
    <row r="1889" spans="4:7" ht="16" customHeight="1" x14ac:dyDescent="0.25">
      <c r="D1889" s="106"/>
      <c r="G1889" s="107"/>
    </row>
    <row r="1890" spans="4:7" ht="16" customHeight="1" x14ac:dyDescent="0.25">
      <c r="D1890" s="106"/>
      <c r="G1890" s="107"/>
    </row>
    <row r="1891" spans="4:7" ht="16" customHeight="1" x14ac:dyDescent="0.25">
      <c r="D1891" s="106"/>
      <c r="G1891" s="107"/>
    </row>
    <row r="1892" spans="4:7" ht="16" customHeight="1" x14ac:dyDescent="0.25">
      <c r="D1892" s="106"/>
      <c r="G1892" s="107"/>
    </row>
    <row r="1893" spans="4:7" ht="16" customHeight="1" x14ac:dyDescent="0.25">
      <c r="D1893" s="106"/>
      <c r="G1893" s="107"/>
    </row>
    <row r="1894" spans="4:7" ht="16" customHeight="1" x14ac:dyDescent="0.25">
      <c r="D1894" s="106"/>
      <c r="G1894" s="107"/>
    </row>
    <row r="1895" spans="4:7" ht="16" customHeight="1" x14ac:dyDescent="0.25">
      <c r="D1895" s="106"/>
      <c r="G1895" s="107"/>
    </row>
    <row r="1896" spans="4:7" ht="16" customHeight="1" x14ac:dyDescent="0.25">
      <c r="D1896" s="106"/>
      <c r="G1896" s="107"/>
    </row>
    <row r="1897" spans="4:7" ht="16" customHeight="1" x14ac:dyDescent="0.25">
      <c r="D1897" s="106"/>
      <c r="G1897" s="107"/>
    </row>
    <row r="1898" spans="4:7" ht="16" customHeight="1" x14ac:dyDescent="0.25">
      <c r="D1898" s="106"/>
      <c r="G1898" s="107"/>
    </row>
    <row r="1899" spans="4:7" ht="16" customHeight="1" x14ac:dyDescent="0.25">
      <c r="D1899" s="106"/>
      <c r="G1899" s="107"/>
    </row>
    <row r="1900" spans="4:7" ht="16" customHeight="1" x14ac:dyDescent="0.25">
      <c r="D1900" s="106"/>
      <c r="G1900" s="107"/>
    </row>
    <row r="1901" spans="4:7" ht="16" customHeight="1" x14ac:dyDescent="0.25">
      <c r="D1901" s="106"/>
      <c r="G1901" s="107"/>
    </row>
    <row r="1902" spans="4:7" ht="16" customHeight="1" x14ac:dyDescent="0.25">
      <c r="D1902" s="106"/>
      <c r="G1902" s="107"/>
    </row>
    <row r="1903" spans="4:7" ht="16" customHeight="1" x14ac:dyDescent="0.25">
      <c r="D1903" s="106"/>
      <c r="G1903" s="107"/>
    </row>
    <row r="1904" spans="4:7" ht="16" customHeight="1" x14ac:dyDescent="0.25">
      <c r="D1904" s="106"/>
      <c r="G1904" s="107"/>
    </row>
    <row r="1905" spans="4:7" ht="16" customHeight="1" x14ac:dyDescent="0.25">
      <c r="D1905" s="106"/>
      <c r="G1905" s="107"/>
    </row>
    <row r="1906" spans="4:7" ht="16" customHeight="1" x14ac:dyDescent="0.25">
      <c r="D1906" s="106"/>
      <c r="G1906" s="107"/>
    </row>
    <row r="1907" spans="4:7" ht="16" customHeight="1" x14ac:dyDescent="0.25">
      <c r="D1907" s="106"/>
      <c r="G1907" s="107"/>
    </row>
    <row r="1908" spans="4:7" ht="16" customHeight="1" x14ac:dyDescent="0.25">
      <c r="D1908" s="106"/>
      <c r="G1908" s="107"/>
    </row>
    <row r="1909" spans="4:7" ht="16" customHeight="1" x14ac:dyDescent="0.25">
      <c r="D1909" s="106"/>
      <c r="G1909" s="107"/>
    </row>
    <row r="1910" spans="4:7" ht="16" customHeight="1" x14ac:dyDescent="0.25">
      <c r="D1910" s="106"/>
      <c r="G1910" s="107"/>
    </row>
    <row r="1911" spans="4:7" ht="16" customHeight="1" x14ac:dyDescent="0.25">
      <c r="D1911" s="106"/>
      <c r="G1911" s="107"/>
    </row>
    <row r="1912" spans="4:7" ht="16" customHeight="1" x14ac:dyDescent="0.25">
      <c r="D1912" s="106"/>
      <c r="G1912" s="107"/>
    </row>
    <row r="1913" spans="4:7" ht="16" customHeight="1" x14ac:dyDescent="0.25">
      <c r="D1913" s="106"/>
      <c r="G1913" s="107"/>
    </row>
    <row r="1914" spans="4:7" ht="16" customHeight="1" x14ac:dyDescent="0.25">
      <c r="D1914" s="106"/>
      <c r="G1914" s="107"/>
    </row>
    <row r="1915" spans="4:7" ht="16" customHeight="1" x14ac:dyDescent="0.25">
      <c r="D1915" s="106"/>
      <c r="G1915" s="107"/>
    </row>
    <row r="1916" spans="4:7" ht="16" customHeight="1" x14ac:dyDescent="0.25">
      <c r="D1916" s="106"/>
      <c r="G1916" s="107"/>
    </row>
    <row r="1917" spans="4:7" ht="16" customHeight="1" x14ac:dyDescent="0.25">
      <c r="D1917" s="106"/>
      <c r="G1917" s="107"/>
    </row>
    <row r="1918" spans="4:7" ht="16" customHeight="1" x14ac:dyDescent="0.25">
      <c r="D1918" s="106"/>
      <c r="G1918" s="107"/>
    </row>
    <row r="1919" spans="4:7" ht="16" customHeight="1" x14ac:dyDescent="0.25">
      <c r="D1919" s="106"/>
      <c r="G1919" s="107"/>
    </row>
    <row r="1920" spans="4:7" ht="16" customHeight="1" x14ac:dyDescent="0.25">
      <c r="D1920" s="106"/>
      <c r="G1920" s="107"/>
    </row>
    <row r="1921" spans="4:7" ht="16" customHeight="1" x14ac:dyDescent="0.25">
      <c r="D1921" s="106"/>
      <c r="G1921" s="107"/>
    </row>
    <row r="1922" spans="4:7" ht="16" customHeight="1" x14ac:dyDescent="0.25">
      <c r="D1922" s="106"/>
      <c r="G1922" s="107"/>
    </row>
    <row r="1923" spans="4:7" ht="16" customHeight="1" x14ac:dyDescent="0.25">
      <c r="D1923" s="106"/>
      <c r="G1923" s="107"/>
    </row>
    <row r="1924" spans="4:7" ht="16" customHeight="1" x14ac:dyDescent="0.25">
      <c r="D1924" s="106"/>
      <c r="G1924" s="107"/>
    </row>
    <row r="1925" spans="4:7" ht="16" customHeight="1" x14ac:dyDescent="0.25">
      <c r="D1925" s="106"/>
      <c r="G1925" s="107"/>
    </row>
    <row r="1926" spans="4:7" ht="16" customHeight="1" x14ac:dyDescent="0.25">
      <c r="D1926" s="106"/>
      <c r="G1926" s="107"/>
    </row>
    <row r="1927" spans="4:7" ht="16" customHeight="1" x14ac:dyDescent="0.25">
      <c r="D1927" s="106"/>
      <c r="G1927" s="107"/>
    </row>
    <row r="1928" spans="4:7" ht="16" customHeight="1" x14ac:dyDescent="0.25">
      <c r="D1928" s="106"/>
      <c r="G1928" s="107"/>
    </row>
    <row r="1929" spans="4:7" ht="16" customHeight="1" x14ac:dyDescent="0.25">
      <c r="D1929" s="106"/>
      <c r="G1929" s="107"/>
    </row>
    <row r="1930" spans="4:7" ht="16" customHeight="1" x14ac:dyDescent="0.25">
      <c r="D1930" s="106"/>
      <c r="G1930" s="107"/>
    </row>
    <row r="1931" spans="4:7" ht="16" customHeight="1" x14ac:dyDescent="0.25">
      <c r="D1931" s="106"/>
      <c r="G1931" s="107"/>
    </row>
    <row r="1932" spans="4:7" ht="16" customHeight="1" x14ac:dyDescent="0.25">
      <c r="D1932" s="106"/>
      <c r="G1932" s="107"/>
    </row>
    <row r="1933" spans="4:7" ht="16" customHeight="1" x14ac:dyDescent="0.25">
      <c r="D1933" s="106"/>
      <c r="G1933" s="107"/>
    </row>
    <row r="1934" spans="4:7" ht="16" customHeight="1" x14ac:dyDescent="0.25">
      <c r="D1934" s="106"/>
      <c r="G1934" s="107"/>
    </row>
    <row r="1935" spans="4:7" ht="16" customHeight="1" x14ac:dyDescent="0.25">
      <c r="D1935" s="106"/>
      <c r="G1935" s="107"/>
    </row>
    <row r="1936" spans="4:7" ht="16" customHeight="1" x14ac:dyDescent="0.25">
      <c r="D1936" s="106"/>
      <c r="G1936" s="107"/>
    </row>
    <row r="1937" spans="4:7" ht="16" customHeight="1" x14ac:dyDescent="0.25">
      <c r="D1937" s="106"/>
      <c r="G1937" s="107"/>
    </row>
    <row r="1938" spans="4:7" ht="16" customHeight="1" x14ac:dyDescent="0.25">
      <c r="D1938" s="106"/>
      <c r="G1938" s="107"/>
    </row>
    <row r="1939" spans="4:7" ht="16" customHeight="1" x14ac:dyDescent="0.25">
      <c r="D1939" s="106"/>
      <c r="G1939" s="107"/>
    </row>
    <row r="1940" spans="4:7" ht="16" customHeight="1" x14ac:dyDescent="0.25">
      <c r="D1940" s="106"/>
      <c r="G1940" s="107"/>
    </row>
    <row r="1941" spans="4:7" ht="16" customHeight="1" x14ac:dyDescent="0.25">
      <c r="D1941" s="106"/>
      <c r="G1941" s="107"/>
    </row>
    <row r="1942" spans="4:7" ht="16" customHeight="1" x14ac:dyDescent="0.25">
      <c r="D1942" s="106"/>
      <c r="G1942" s="107"/>
    </row>
    <row r="1943" spans="4:7" ht="16" customHeight="1" x14ac:dyDescent="0.25">
      <c r="D1943" s="106"/>
      <c r="G1943" s="107"/>
    </row>
    <row r="1944" spans="4:7" ht="16" customHeight="1" x14ac:dyDescent="0.25">
      <c r="D1944" s="106"/>
      <c r="G1944" s="107"/>
    </row>
    <row r="1945" spans="4:7" ht="16" customHeight="1" x14ac:dyDescent="0.25">
      <c r="D1945" s="106"/>
      <c r="G1945" s="107"/>
    </row>
    <row r="1946" spans="4:7" ht="16" customHeight="1" x14ac:dyDescent="0.25">
      <c r="D1946" s="106"/>
      <c r="G1946" s="107"/>
    </row>
    <row r="1947" spans="4:7" ht="16" customHeight="1" x14ac:dyDescent="0.25">
      <c r="D1947" s="106"/>
      <c r="G1947" s="107"/>
    </row>
    <row r="1948" spans="4:7" ht="16" customHeight="1" x14ac:dyDescent="0.25">
      <c r="D1948" s="106"/>
      <c r="G1948" s="107"/>
    </row>
    <row r="1949" spans="4:7" ht="16" customHeight="1" x14ac:dyDescent="0.25">
      <c r="D1949" s="106"/>
      <c r="G1949" s="107"/>
    </row>
    <row r="1950" spans="4:7" ht="16" customHeight="1" x14ac:dyDescent="0.25">
      <c r="D1950" s="106"/>
      <c r="G1950" s="107"/>
    </row>
    <row r="1951" spans="4:7" ht="16" customHeight="1" x14ac:dyDescent="0.25">
      <c r="D1951" s="106"/>
      <c r="G1951" s="107"/>
    </row>
    <row r="1952" spans="4:7" ht="16" customHeight="1" x14ac:dyDescent="0.25">
      <c r="D1952" s="106"/>
      <c r="G1952" s="107"/>
    </row>
    <row r="1953" spans="4:7" ht="16" customHeight="1" x14ac:dyDescent="0.25">
      <c r="D1953" s="106"/>
      <c r="G1953" s="107"/>
    </row>
    <row r="1954" spans="4:7" ht="16" customHeight="1" x14ac:dyDescent="0.25">
      <c r="D1954" s="106"/>
      <c r="G1954" s="107"/>
    </row>
    <row r="1955" spans="4:7" ht="16" customHeight="1" x14ac:dyDescent="0.25">
      <c r="D1955" s="106"/>
      <c r="G1955" s="107"/>
    </row>
    <row r="1956" spans="4:7" ht="16" customHeight="1" x14ac:dyDescent="0.25">
      <c r="D1956" s="106"/>
      <c r="G1956" s="107"/>
    </row>
    <row r="1957" spans="4:7" ht="16" customHeight="1" x14ac:dyDescent="0.25">
      <c r="D1957" s="106"/>
      <c r="G1957" s="107"/>
    </row>
    <row r="1958" spans="4:7" ht="16" customHeight="1" x14ac:dyDescent="0.25">
      <c r="D1958" s="106"/>
      <c r="G1958" s="107"/>
    </row>
    <row r="1959" spans="4:7" ht="16" customHeight="1" x14ac:dyDescent="0.25">
      <c r="D1959" s="106"/>
      <c r="G1959" s="107"/>
    </row>
    <row r="1960" spans="4:7" ht="16" customHeight="1" x14ac:dyDescent="0.25">
      <c r="D1960" s="106"/>
      <c r="G1960" s="107"/>
    </row>
    <row r="1961" spans="4:7" ht="16" customHeight="1" x14ac:dyDescent="0.25">
      <c r="D1961" s="106"/>
      <c r="G1961" s="107"/>
    </row>
    <row r="1962" spans="4:7" ht="16" customHeight="1" x14ac:dyDescent="0.25">
      <c r="D1962" s="106"/>
      <c r="G1962" s="107"/>
    </row>
    <row r="1963" spans="4:7" ht="16" customHeight="1" x14ac:dyDescent="0.25">
      <c r="D1963" s="106"/>
      <c r="G1963" s="107"/>
    </row>
    <row r="1964" spans="4:7" ht="16" customHeight="1" x14ac:dyDescent="0.25">
      <c r="D1964" s="106"/>
      <c r="G1964" s="107"/>
    </row>
    <row r="1965" spans="4:7" ht="16" customHeight="1" x14ac:dyDescent="0.25">
      <c r="D1965" s="106"/>
      <c r="G1965" s="107"/>
    </row>
    <row r="1966" spans="4:7" ht="16" customHeight="1" x14ac:dyDescent="0.25">
      <c r="D1966" s="106"/>
      <c r="G1966" s="107"/>
    </row>
    <row r="1967" spans="4:7" ht="16" customHeight="1" x14ac:dyDescent="0.25">
      <c r="D1967" s="106"/>
      <c r="G1967" s="107"/>
    </row>
    <row r="1968" spans="4:7" ht="16" customHeight="1" x14ac:dyDescent="0.25">
      <c r="D1968" s="106"/>
      <c r="G1968" s="107"/>
    </row>
    <row r="1969" spans="4:7" ht="16" customHeight="1" x14ac:dyDescent="0.25">
      <c r="D1969" s="106"/>
      <c r="G1969" s="107"/>
    </row>
    <row r="1970" spans="4:7" ht="16" customHeight="1" x14ac:dyDescent="0.25">
      <c r="D1970" s="106"/>
      <c r="G1970" s="107"/>
    </row>
    <row r="1971" spans="4:7" ht="16" customHeight="1" x14ac:dyDescent="0.25">
      <c r="D1971" s="106"/>
      <c r="G1971" s="107"/>
    </row>
    <row r="1972" spans="4:7" ht="16" customHeight="1" x14ac:dyDescent="0.25">
      <c r="D1972" s="106"/>
      <c r="G1972" s="107"/>
    </row>
    <row r="1973" spans="4:7" ht="16" customHeight="1" x14ac:dyDescent="0.25">
      <c r="D1973" s="106"/>
      <c r="G1973" s="107"/>
    </row>
    <row r="1974" spans="4:7" ht="16" customHeight="1" x14ac:dyDescent="0.25">
      <c r="D1974" s="106"/>
      <c r="G1974" s="107"/>
    </row>
    <row r="1975" spans="4:7" ht="16" customHeight="1" x14ac:dyDescent="0.25">
      <c r="D1975" s="106"/>
      <c r="G1975" s="107"/>
    </row>
    <row r="1976" spans="4:7" ht="16" customHeight="1" x14ac:dyDescent="0.25">
      <c r="D1976" s="106"/>
      <c r="G1976" s="107"/>
    </row>
    <row r="1977" spans="4:7" ht="16" customHeight="1" x14ac:dyDescent="0.25">
      <c r="D1977" s="106"/>
      <c r="G1977" s="107"/>
    </row>
    <row r="1978" spans="4:7" ht="16" customHeight="1" x14ac:dyDescent="0.25">
      <c r="D1978" s="106"/>
      <c r="G1978" s="107"/>
    </row>
    <row r="1979" spans="4:7" ht="16" customHeight="1" x14ac:dyDescent="0.25">
      <c r="D1979" s="106"/>
      <c r="G1979" s="107"/>
    </row>
    <row r="1980" spans="4:7" ht="16" customHeight="1" x14ac:dyDescent="0.25">
      <c r="D1980" s="106"/>
      <c r="G1980" s="107"/>
    </row>
    <row r="1981" spans="4:7" ht="16" customHeight="1" x14ac:dyDescent="0.25">
      <c r="D1981" s="106"/>
      <c r="G1981" s="107"/>
    </row>
    <row r="1982" spans="4:7" ht="16" customHeight="1" x14ac:dyDescent="0.25">
      <c r="D1982" s="106"/>
      <c r="G1982" s="107"/>
    </row>
    <row r="1983" spans="4:7" ht="16" customHeight="1" x14ac:dyDescent="0.25">
      <c r="D1983" s="106"/>
      <c r="G1983" s="107"/>
    </row>
    <row r="1984" spans="4:7" ht="16" customHeight="1" x14ac:dyDescent="0.25">
      <c r="D1984" s="106"/>
      <c r="G1984" s="107"/>
    </row>
    <row r="1985" spans="4:7" ht="16" customHeight="1" x14ac:dyDescent="0.25">
      <c r="D1985" s="106"/>
      <c r="G1985" s="107"/>
    </row>
    <row r="1986" spans="4:7" ht="16" customHeight="1" x14ac:dyDescent="0.25">
      <c r="D1986" s="106"/>
      <c r="G1986" s="107"/>
    </row>
    <row r="1987" spans="4:7" ht="16" customHeight="1" x14ac:dyDescent="0.25">
      <c r="D1987" s="106"/>
      <c r="G1987" s="107"/>
    </row>
    <row r="1988" spans="4:7" ht="16" customHeight="1" x14ac:dyDescent="0.25">
      <c r="D1988" s="106"/>
      <c r="G1988" s="107"/>
    </row>
    <row r="1989" spans="4:7" ht="16" customHeight="1" x14ac:dyDescent="0.25">
      <c r="D1989" s="106"/>
      <c r="G1989" s="107"/>
    </row>
    <row r="1990" spans="4:7" ht="16" customHeight="1" x14ac:dyDescent="0.25">
      <c r="D1990" s="106"/>
      <c r="G1990" s="107"/>
    </row>
    <row r="1991" spans="4:7" ht="16" customHeight="1" x14ac:dyDescent="0.25">
      <c r="D1991" s="106"/>
      <c r="G1991" s="107"/>
    </row>
    <row r="1992" spans="4:7" ht="16" customHeight="1" x14ac:dyDescent="0.25">
      <c r="D1992" s="106"/>
      <c r="G1992" s="107"/>
    </row>
    <row r="1993" spans="4:7" ht="16" customHeight="1" x14ac:dyDescent="0.25">
      <c r="D1993" s="106"/>
      <c r="G1993" s="107"/>
    </row>
    <row r="1994" spans="4:7" ht="16" customHeight="1" x14ac:dyDescent="0.25">
      <c r="D1994" s="106"/>
      <c r="G1994" s="107"/>
    </row>
    <row r="1995" spans="4:7" ht="16" customHeight="1" x14ac:dyDescent="0.25">
      <c r="D1995" s="106"/>
      <c r="G1995" s="107"/>
    </row>
    <row r="1996" spans="4:7" ht="16" customHeight="1" x14ac:dyDescent="0.25">
      <c r="D1996" s="106"/>
      <c r="G1996" s="107"/>
    </row>
    <row r="1997" spans="4:7" ht="16" customHeight="1" x14ac:dyDescent="0.25">
      <c r="D1997" s="106"/>
      <c r="G1997" s="107"/>
    </row>
    <row r="1998" spans="4:7" ht="16" customHeight="1" x14ac:dyDescent="0.25">
      <c r="D1998" s="106"/>
      <c r="G1998" s="107"/>
    </row>
    <row r="1999" spans="4:7" ht="16" customHeight="1" x14ac:dyDescent="0.25">
      <c r="D1999" s="106"/>
      <c r="G1999" s="107"/>
    </row>
    <row r="2000" spans="4:7" ht="16" customHeight="1" x14ac:dyDescent="0.25">
      <c r="D2000" s="106"/>
      <c r="G2000" s="107"/>
    </row>
    <row r="2001" spans="4:7" ht="16" customHeight="1" x14ac:dyDescent="0.25">
      <c r="D2001" s="106"/>
      <c r="G2001" s="107"/>
    </row>
    <row r="2002" spans="4:7" ht="16" customHeight="1" x14ac:dyDescent="0.25">
      <c r="D2002" s="106"/>
      <c r="G2002" s="107"/>
    </row>
    <row r="2003" spans="4:7" ht="16" customHeight="1" x14ac:dyDescent="0.25">
      <c r="D2003" s="106"/>
      <c r="G2003" s="107"/>
    </row>
    <row r="2004" spans="4:7" ht="16" customHeight="1" x14ac:dyDescent="0.25">
      <c r="D2004" s="106"/>
      <c r="G2004" s="107"/>
    </row>
    <row r="2005" spans="4:7" ht="16" customHeight="1" x14ac:dyDescent="0.25">
      <c r="D2005" s="106"/>
      <c r="G2005" s="107"/>
    </row>
    <row r="2006" spans="4:7" ht="16" customHeight="1" x14ac:dyDescent="0.25">
      <c r="D2006" s="106"/>
      <c r="G2006" s="107"/>
    </row>
    <row r="2007" spans="4:7" ht="16" customHeight="1" x14ac:dyDescent="0.25">
      <c r="D2007" s="106"/>
      <c r="G2007" s="107"/>
    </row>
    <row r="2008" spans="4:7" ht="16" customHeight="1" x14ac:dyDescent="0.25">
      <c r="D2008" s="106"/>
      <c r="G2008" s="107"/>
    </row>
    <row r="2009" spans="4:7" ht="16" customHeight="1" x14ac:dyDescent="0.25">
      <c r="D2009" s="106"/>
      <c r="G2009" s="107"/>
    </row>
    <row r="2010" spans="4:7" ht="16" customHeight="1" x14ac:dyDescent="0.25">
      <c r="D2010" s="106"/>
      <c r="G2010" s="107"/>
    </row>
    <row r="2011" spans="4:7" ht="16" customHeight="1" x14ac:dyDescent="0.25">
      <c r="D2011" s="106"/>
      <c r="G2011" s="107"/>
    </row>
    <row r="2012" spans="4:7" ht="16" customHeight="1" x14ac:dyDescent="0.25">
      <c r="D2012" s="106"/>
      <c r="G2012" s="107"/>
    </row>
    <row r="2013" spans="4:7" ht="16" customHeight="1" x14ac:dyDescent="0.25">
      <c r="D2013" s="106"/>
      <c r="G2013" s="107"/>
    </row>
    <row r="2014" spans="4:7" ht="16" customHeight="1" x14ac:dyDescent="0.25">
      <c r="D2014" s="106"/>
      <c r="G2014" s="107"/>
    </row>
    <row r="2015" spans="4:7" ht="16" customHeight="1" x14ac:dyDescent="0.25">
      <c r="D2015" s="106"/>
      <c r="G2015" s="107"/>
    </row>
    <row r="2016" spans="4:7" ht="16" customHeight="1" x14ac:dyDescent="0.25">
      <c r="D2016" s="106"/>
      <c r="G2016" s="107"/>
    </row>
    <row r="2017" spans="4:7" ht="16" customHeight="1" x14ac:dyDescent="0.25">
      <c r="D2017" s="106"/>
      <c r="G2017" s="107"/>
    </row>
    <row r="2018" spans="4:7" ht="16" customHeight="1" x14ac:dyDescent="0.25">
      <c r="D2018" s="106"/>
      <c r="G2018" s="107"/>
    </row>
    <row r="2019" spans="4:7" ht="16" customHeight="1" x14ac:dyDescent="0.25">
      <c r="D2019" s="106"/>
      <c r="G2019" s="107"/>
    </row>
    <row r="2020" spans="4:7" ht="16" customHeight="1" x14ac:dyDescent="0.25">
      <c r="D2020" s="106"/>
      <c r="G2020" s="107"/>
    </row>
    <row r="2021" spans="4:7" ht="16" customHeight="1" x14ac:dyDescent="0.25">
      <c r="D2021" s="106"/>
      <c r="G2021" s="107"/>
    </row>
    <row r="2022" spans="4:7" ht="16" customHeight="1" x14ac:dyDescent="0.25">
      <c r="D2022" s="106"/>
      <c r="G2022" s="107"/>
    </row>
    <row r="2023" spans="4:7" ht="16" customHeight="1" x14ac:dyDescent="0.25">
      <c r="D2023" s="106"/>
      <c r="G2023" s="107"/>
    </row>
    <row r="2024" spans="4:7" ht="16" customHeight="1" x14ac:dyDescent="0.25">
      <c r="D2024" s="106"/>
      <c r="G2024" s="107"/>
    </row>
    <row r="2025" spans="4:7" ht="16" customHeight="1" x14ac:dyDescent="0.25">
      <c r="D2025" s="106"/>
      <c r="G2025" s="107"/>
    </row>
    <row r="2026" spans="4:7" ht="16" customHeight="1" x14ac:dyDescent="0.25">
      <c r="D2026" s="106"/>
      <c r="G2026" s="107"/>
    </row>
    <row r="2027" spans="4:7" ht="16" customHeight="1" x14ac:dyDescent="0.25">
      <c r="D2027" s="106"/>
      <c r="G2027" s="107"/>
    </row>
    <row r="2028" spans="4:7" ht="16" customHeight="1" x14ac:dyDescent="0.25">
      <c r="D2028" s="106"/>
      <c r="G2028" s="107"/>
    </row>
    <row r="2029" spans="4:7" ht="16" customHeight="1" x14ac:dyDescent="0.25">
      <c r="D2029" s="106"/>
      <c r="G2029" s="107"/>
    </row>
    <row r="2030" spans="4:7" ht="16" customHeight="1" x14ac:dyDescent="0.25">
      <c r="D2030" s="106"/>
      <c r="G2030" s="107"/>
    </row>
    <row r="2031" spans="4:7" ht="16" customHeight="1" x14ac:dyDescent="0.25">
      <c r="D2031" s="106"/>
      <c r="G2031" s="107"/>
    </row>
    <row r="2032" spans="4:7" ht="16" customHeight="1" x14ac:dyDescent="0.25">
      <c r="D2032" s="106"/>
      <c r="G2032" s="107"/>
    </row>
    <row r="2033" spans="4:7" ht="16" customHeight="1" x14ac:dyDescent="0.25">
      <c r="D2033" s="106"/>
      <c r="G2033" s="107"/>
    </row>
    <row r="2034" spans="4:7" ht="16" customHeight="1" x14ac:dyDescent="0.25">
      <c r="D2034" s="106"/>
      <c r="G2034" s="107"/>
    </row>
    <row r="2035" spans="4:7" ht="16" customHeight="1" x14ac:dyDescent="0.25">
      <c r="D2035" s="106"/>
      <c r="G2035" s="107"/>
    </row>
    <row r="2036" spans="4:7" ht="16" customHeight="1" x14ac:dyDescent="0.25">
      <c r="D2036" s="106"/>
      <c r="G2036" s="107"/>
    </row>
    <row r="2037" spans="4:7" ht="16" customHeight="1" x14ac:dyDescent="0.25">
      <c r="D2037" s="106"/>
      <c r="G2037" s="107"/>
    </row>
    <row r="2038" spans="4:7" ht="16" customHeight="1" x14ac:dyDescent="0.25">
      <c r="D2038" s="106"/>
      <c r="G2038" s="107"/>
    </row>
    <row r="2039" spans="4:7" ht="16" customHeight="1" x14ac:dyDescent="0.25">
      <c r="D2039" s="106"/>
      <c r="G2039" s="107"/>
    </row>
    <row r="2040" spans="4:7" ht="16" customHeight="1" x14ac:dyDescent="0.25">
      <c r="D2040" s="106"/>
      <c r="G2040" s="107"/>
    </row>
    <row r="2041" spans="4:7" ht="16" customHeight="1" x14ac:dyDescent="0.25">
      <c r="D2041" s="106"/>
      <c r="G2041" s="107"/>
    </row>
    <row r="2042" spans="4:7" ht="16" customHeight="1" x14ac:dyDescent="0.25">
      <c r="D2042" s="106"/>
      <c r="G2042" s="107"/>
    </row>
    <row r="2043" spans="4:7" ht="16" customHeight="1" x14ac:dyDescent="0.25">
      <c r="D2043" s="106"/>
      <c r="G2043" s="107"/>
    </row>
    <row r="2044" spans="4:7" ht="16" customHeight="1" x14ac:dyDescent="0.25">
      <c r="D2044" s="106"/>
      <c r="G2044" s="107"/>
    </row>
    <row r="2045" spans="4:7" ht="16" customHeight="1" x14ac:dyDescent="0.25">
      <c r="D2045" s="106"/>
      <c r="G2045" s="107"/>
    </row>
    <row r="2046" spans="4:7" ht="16" customHeight="1" x14ac:dyDescent="0.25">
      <c r="D2046" s="106"/>
      <c r="G2046" s="107"/>
    </row>
    <row r="2047" spans="4:7" ht="16" customHeight="1" x14ac:dyDescent="0.25">
      <c r="D2047" s="106"/>
      <c r="G2047" s="107"/>
    </row>
    <row r="2048" spans="4:7" ht="16" customHeight="1" x14ac:dyDescent="0.25">
      <c r="D2048" s="106"/>
      <c r="G2048" s="107"/>
    </row>
    <row r="2049" spans="4:7" ht="16" customHeight="1" x14ac:dyDescent="0.25">
      <c r="D2049" s="106"/>
      <c r="G2049" s="107"/>
    </row>
    <row r="2050" spans="4:7" ht="16" customHeight="1" x14ac:dyDescent="0.25">
      <c r="D2050" s="106"/>
      <c r="G2050" s="107"/>
    </row>
    <row r="2051" spans="4:7" ht="16" customHeight="1" x14ac:dyDescent="0.25">
      <c r="D2051" s="106"/>
      <c r="G2051" s="107"/>
    </row>
    <row r="2052" spans="4:7" ht="16" customHeight="1" x14ac:dyDescent="0.25">
      <c r="D2052" s="106"/>
      <c r="G2052" s="107"/>
    </row>
    <row r="2053" spans="4:7" ht="16" customHeight="1" x14ac:dyDescent="0.25">
      <c r="D2053" s="106"/>
      <c r="G2053" s="107"/>
    </row>
    <row r="2054" spans="4:7" ht="16" customHeight="1" x14ac:dyDescent="0.25">
      <c r="D2054" s="106"/>
      <c r="G2054" s="107"/>
    </row>
    <row r="2055" spans="4:7" ht="16" customHeight="1" x14ac:dyDescent="0.25">
      <c r="D2055" s="106"/>
      <c r="G2055" s="107"/>
    </row>
    <row r="2056" spans="4:7" ht="16" customHeight="1" x14ac:dyDescent="0.25">
      <c r="D2056" s="106"/>
      <c r="G2056" s="107"/>
    </row>
    <row r="2057" spans="4:7" ht="16" customHeight="1" x14ac:dyDescent="0.25">
      <c r="D2057" s="106"/>
      <c r="G2057" s="107"/>
    </row>
    <row r="2058" spans="4:7" ht="16" customHeight="1" x14ac:dyDescent="0.25">
      <c r="D2058" s="106"/>
      <c r="G2058" s="107"/>
    </row>
    <row r="2059" spans="4:7" ht="16" customHeight="1" x14ac:dyDescent="0.25">
      <c r="D2059" s="106"/>
      <c r="G2059" s="107"/>
    </row>
    <row r="2060" spans="4:7" ht="16" customHeight="1" x14ac:dyDescent="0.25">
      <c r="D2060" s="106"/>
      <c r="G2060" s="107"/>
    </row>
    <row r="2061" spans="4:7" ht="16" customHeight="1" x14ac:dyDescent="0.25">
      <c r="D2061" s="106"/>
      <c r="G2061" s="107"/>
    </row>
    <row r="2062" spans="4:7" ht="16" customHeight="1" x14ac:dyDescent="0.25">
      <c r="D2062" s="106"/>
      <c r="G2062" s="107"/>
    </row>
    <row r="2063" spans="4:7" ht="16" customHeight="1" x14ac:dyDescent="0.25">
      <c r="D2063" s="106"/>
      <c r="G2063" s="107"/>
    </row>
    <row r="2064" spans="4:7" ht="16" customHeight="1" x14ac:dyDescent="0.25">
      <c r="D2064" s="106"/>
      <c r="G2064" s="107"/>
    </row>
    <row r="2065" spans="4:7" ht="16" customHeight="1" x14ac:dyDescent="0.25">
      <c r="D2065" s="106"/>
      <c r="G2065" s="107"/>
    </row>
    <row r="2066" spans="4:7" ht="16" customHeight="1" x14ac:dyDescent="0.25">
      <c r="D2066" s="106"/>
      <c r="G2066" s="107"/>
    </row>
    <row r="2067" spans="4:7" ht="16" customHeight="1" x14ac:dyDescent="0.25">
      <c r="D2067" s="106"/>
      <c r="G2067" s="107"/>
    </row>
    <row r="2068" spans="4:7" ht="16" customHeight="1" x14ac:dyDescent="0.25">
      <c r="D2068" s="106"/>
      <c r="G2068" s="107"/>
    </row>
    <row r="2069" spans="4:7" ht="16" customHeight="1" x14ac:dyDescent="0.25">
      <c r="D2069" s="106"/>
      <c r="G2069" s="107"/>
    </row>
    <row r="2070" spans="4:7" ht="16" customHeight="1" x14ac:dyDescent="0.25">
      <c r="D2070" s="106"/>
      <c r="G2070" s="107"/>
    </row>
    <row r="2071" spans="4:7" ht="16" customHeight="1" x14ac:dyDescent="0.25">
      <c r="D2071" s="106"/>
      <c r="G2071" s="107"/>
    </row>
    <row r="2072" spans="4:7" ht="16" customHeight="1" x14ac:dyDescent="0.25">
      <c r="D2072" s="106"/>
      <c r="G2072" s="107"/>
    </row>
    <row r="2073" spans="4:7" ht="16" customHeight="1" x14ac:dyDescent="0.25">
      <c r="D2073" s="106"/>
      <c r="G2073" s="107"/>
    </row>
    <row r="2074" spans="4:7" ht="16" customHeight="1" x14ac:dyDescent="0.25">
      <c r="D2074" s="106"/>
      <c r="G2074" s="107"/>
    </row>
    <row r="2075" spans="4:7" ht="16" customHeight="1" x14ac:dyDescent="0.25">
      <c r="D2075" s="106"/>
      <c r="G2075" s="107"/>
    </row>
    <row r="2076" spans="4:7" ht="16" customHeight="1" x14ac:dyDescent="0.25">
      <c r="D2076" s="106"/>
      <c r="G2076" s="107"/>
    </row>
    <row r="2077" spans="4:7" ht="16" customHeight="1" x14ac:dyDescent="0.25">
      <c r="D2077" s="106"/>
      <c r="G2077" s="107"/>
    </row>
    <row r="2078" spans="4:7" ht="16" customHeight="1" x14ac:dyDescent="0.25">
      <c r="D2078" s="106"/>
      <c r="G2078" s="107"/>
    </row>
    <row r="2079" spans="4:7" ht="16" customHeight="1" x14ac:dyDescent="0.25">
      <c r="D2079" s="106"/>
      <c r="G2079" s="107"/>
    </row>
    <row r="2080" spans="4:7" ht="16" customHeight="1" x14ac:dyDescent="0.25">
      <c r="D2080" s="106"/>
      <c r="G2080" s="107"/>
    </row>
    <row r="2081" spans="4:7" ht="16" customHeight="1" x14ac:dyDescent="0.25">
      <c r="D2081" s="106"/>
      <c r="G2081" s="107"/>
    </row>
    <row r="2082" spans="4:7" ht="16" customHeight="1" x14ac:dyDescent="0.25">
      <c r="D2082" s="106"/>
      <c r="G2082" s="107"/>
    </row>
    <row r="2083" spans="4:7" ht="16" customHeight="1" x14ac:dyDescent="0.25">
      <c r="D2083" s="106"/>
      <c r="G2083" s="107"/>
    </row>
    <row r="2084" spans="4:7" ht="16" customHeight="1" x14ac:dyDescent="0.25">
      <c r="D2084" s="106"/>
      <c r="G2084" s="107"/>
    </row>
    <row r="2085" spans="4:7" ht="16" customHeight="1" x14ac:dyDescent="0.25">
      <c r="D2085" s="106"/>
      <c r="G2085" s="107"/>
    </row>
    <row r="2086" spans="4:7" ht="16" customHeight="1" x14ac:dyDescent="0.25">
      <c r="D2086" s="106"/>
      <c r="G2086" s="107"/>
    </row>
    <row r="2087" spans="4:7" ht="16" customHeight="1" x14ac:dyDescent="0.25">
      <c r="D2087" s="106"/>
      <c r="G2087" s="107"/>
    </row>
    <row r="2088" spans="4:7" ht="16" customHeight="1" x14ac:dyDescent="0.25">
      <c r="D2088" s="106"/>
      <c r="G2088" s="107"/>
    </row>
    <row r="2089" spans="4:7" ht="16" customHeight="1" x14ac:dyDescent="0.25">
      <c r="D2089" s="106"/>
      <c r="G2089" s="107"/>
    </row>
    <row r="2090" spans="4:7" ht="16" customHeight="1" x14ac:dyDescent="0.25">
      <c r="D2090" s="106"/>
      <c r="G2090" s="107"/>
    </row>
    <row r="2091" spans="4:7" ht="16" customHeight="1" x14ac:dyDescent="0.25">
      <c r="D2091" s="106"/>
      <c r="G2091" s="107"/>
    </row>
    <row r="2092" spans="4:7" ht="16" customHeight="1" x14ac:dyDescent="0.25">
      <c r="D2092" s="106"/>
      <c r="G2092" s="107"/>
    </row>
    <row r="2093" spans="4:7" ht="16" customHeight="1" x14ac:dyDescent="0.25">
      <c r="D2093" s="106"/>
      <c r="G2093" s="107"/>
    </row>
    <row r="2094" spans="4:7" ht="16" customHeight="1" x14ac:dyDescent="0.25">
      <c r="D2094" s="106"/>
      <c r="G2094" s="107"/>
    </row>
    <row r="2095" spans="4:7" ht="16" customHeight="1" x14ac:dyDescent="0.25">
      <c r="D2095" s="106"/>
      <c r="G2095" s="107"/>
    </row>
    <row r="2096" spans="4:7" ht="16" customHeight="1" x14ac:dyDescent="0.25">
      <c r="D2096" s="106"/>
      <c r="G2096" s="107"/>
    </row>
    <row r="2097" spans="4:7" ht="16" customHeight="1" x14ac:dyDescent="0.25">
      <c r="D2097" s="106"/>
      <c r="G2097" s="107"/>
    </row>
    <row r="2098" spans="4:7" ht="16" customHeight="1" x14ac:dyDescent="0.25">
      <c r="D2098" s="106"/>
      <c r="G2098" s="107"/>
    </row>
    <row r="2099" spans="4:7" ht="16" customHeight="1" x14ac:dyDescent="0.25">
      <c r="D2099" s="106"/>
      <c r="G2099" s="107"/>
    </row>
    <row r="2100" spans="4:7" ht="16" customHeight="1" x14ac:dyDescent="0.25">
      <c r="D2100" s="106"/>
      <c r="G2100" s="107"/>
    </row>
    <row r="2101" spans="4:7" ht="16" customHeight="1" x14ac:dyDescent="0.25">
      <c r="D2101" s="106"/>
      <c r="G2101" s="107"/>
    </row>
    <row r="2102" spans="4:7" ht="16" customHeight="1" x14ac:dyDescent="0.25">
      <c r="D2102" s="106"/>
      <c r="G2102" s="107"/>
    </row>
    <row r="2103" spans="4:7" ht="16" customHeight="1" x14ac:dyDescent="0.25">
      <c r="D2103" s="106"/>
      <c r="G2103" s="107"/>
    </row>
    <row r="2104" spans="4:7" ht="16" customHeight="1" x14ac:dyDescent="0.25">
      <c r="D2104" s="106"/>
      <c r="G2104" s="107"/>
    </row>
    <row r="2105" spans="4:7" ht="16" customHeight="1" x14ac:dyDescent="0.25">
      <c r="D2105" s="106"/>
      <c r="G2105" s="107"/>
    </row>
    <row r="2106" spans="4:7" ht="16" customHeight="1" x14ac:dyDescent="0.25">
      <c r="D2106" s="106"/>
      <c r="G2106" s="107"/>
    </row>
    <row r="2107" spans="4:7" ht="16" customHeight="1" x14ac:dyDescent="0.25">
      <c r="D2107" s="106"/>
      <c r="G2107" s="107"/>
    </row>
    <row r="2108" spans="4:7" ht="16" customHeight="1" x14ac:dyDescent="0.25">
      <c r="D2108" s="106"/>
      <c r="G2108" s="107"/>
    </row>
    <row r="2109" spans="4:7" ht="16" customHeight="1" x14ac:dyDescent="0.25">
      <c r="D2109" s="106"/>
      <c r="G2109" s="107"/>
    </row>
    <row r="2110" spans="4:7" ht="16" customHeight="1" x14ac:dyDescent="0.25">
      <c r="D2110" s="106"/>
      <c r="G2110" s="107"/>
    </row>
    <row r="2111" spans="4:7" ht="16" customHeight="1" x14ac:dyDescent="0.25">
      <c r="D2111" s="106"/>
      <c r="G2111" s="107"/>
    </row>
    <row r="2112" spans="4:7" ht="16" customHeight="1" x14ac:dyDescent="0.25">
      <c r="D2112" s="106"/>
      <c r="G2112" s="107"/>
    </row>
    <row r="2113" spans="4:7" ht="16" customHeight="1" x14ac:dyDescent="0.25">
      <c r="D2113" s="106"/>
      <c r="G2113" s="107"/>
    </row>
    <row r="2114" spans="4:7" ht="16" customHeight="1" x14ac:dyDescent="0.25">
      <c r="D2114" s="106"/>
      <c r="G2114" s="107"/>
    </row>
    <row r="2115" spans="4:7" ht="16" customHeight="1" x14ac:dyDescent="0.25">
      <c r="D2115" s="106"/>
      <c r="G2115" s="107"/>
    </row>
    <row r="2116" spans="4:7" ht="16" customHeight="1" x14ac:dyDescent="0.25">
      <c r="D2116" s="106"/>
      <c r="G2116" s="107"/>
    </row>
    <row r="2117" spans="4:7" ht="16" customHeight="1" x14ac:dyDescent="0.25">
      <c r="D2117" s="106"/>
      <c r="G2117" s="107"/>
    </row>
    <row r="2118" spans="4:7" ht="16" customHeight="1" x14ac:dyDescent="0.25">
      <c r="D2118" s="106"/>
      <c r="G2118" s="107"/>
    </row>
    <row r="2119" spans="4:7" ht="16" customHeight="1" x14ac:dyDescent="0.25">
      <c r="D2119" s="106"/>
      <c r="G2119" s="107"/>
    </row>
    <row r="2120" spans="4:7" ht="16" customHeight="1" x14ac:dyDescent="0.25">
      <c r="D2120" s="106"/>
      <c r="G2120" s="107"/>
    </row>
    <row r="2121" spans="4:7" ht="16" customHeight="1" x14ac:dyDescent="0.25">
      <c r="D2121" s="106"/>
      <c r="G2121" s="107"/>
    </row>
    <row r="2122" spans="4:7" ht="16" customHeight="1" x14ac:dyDescent="0.25">
      <c r="D2122" s="106"/>
      <c r="G2122" s="107"/>
    </row>
    <row r="2123" spans="4:7" ht="16" customHeight="1" x14ac:dyDescent="0.25">
      <c r="D2123" s="106"/>
      <c r="G2123" s="107"/>
    </row>
    <row r="2124" spans="4:7" ht="16" customHeight="1" x14ac:dyDescent="0.25">
      <c r="D2124" s="106"/>
      <c r="G2124" s="107"/>
    </row>
    <row r="2125" spans="4:7" ht="16" customHeight="1" x14ac:dyDescent="0.25">
      <c r="D2125" s="106"/>
      <c r="G2125" s="107"/>
    </row>
    <row r="2126" spans="4:7" ht="16" customHeight="1" x14ac:dyDescent="0.25">
      <c r="D2126" s="106"/>
      <c r="G2126" s="107"/>
    </row>
    <row r="2127" spans="4:7" ht="16" customHeight="1" x14ac:dyDescent="0.25">
      <c r="D2127" s="106"/>
      <c r="G2127" s="107"/>
    </row>
    <row r="2128" spans="4:7" ht="16" customHeight="1" x14ac:dyDescent="0.25">
      <c r="D2128" s="106"/>
      <c r="G2128" s="107"/>
    </row>
    <row r="2129" spans="4:7" ht="16" customHeight="1" x14ac:dyDescent="0.25">
      <c r="D2129" s="106"/>
      <c r="G2129" s="107"/>
    </row>
    <row r="2130" spans="4:7" ht="16" customHeight="1" x14ac:dyDescent="0.25">
      <c r="D2130" s="106"/>
      <c r="G2130" s="107"/>
    </row>
    <row r="2131" spans="4:7" ht="16" customHeight="1" x14ac:dyDescent="0.25">
      <c r="D2131" s="106"/>
      <c r="G2131" s="107"/>
    </row>
    <row r="2132" spans="4:7" ht="16" customHeight="1" x14ac:dyDescent="0.25">
      <c r="D2132" s="106"/>
      <c r="G2132" s="107"/>
    </row>
    <row r="2133" spans="4:7" ht="16" customHeight="1" x14ac:dyDescent="0.25">
      <c r="D2133" s="106"/>
      <c r="G2133" s="107"/>
    </row>
    <row r="2134" spans="4:7" ht="16" customHeight="1" x14ac:dyDescent="0.25">
      <c r="D2134" s="106"/>
      <c r="G2134" s="107"/>
    </row>
    <row r="2135" spans="4:7" ht="16" customHeight="1" x14ac:dyDescent="0.25">
      <c r="D2135" s="106"/>
      <c r="G2135" s="107"/>
    </row>
    <row r="2136" spans="4:7" ht="16" customHeight="1" x14ac:dyDescent="0.25">
      <c r="D2136" s="106"/>
      <c r="G2136" s="107"/>
    </row>
    <row r="2137" spans="4:7" ht="16" customHeight="1" x14ac:dyDescent="0.25">
      <c r="D2137" s="106"/>
      <c r="G2137" s="107"/>
    </row>
    <row r="2138" spans="4:7" ht="16" customHeight="1" x14ac:dyDescent="0.25">
      <c r="D2138" s="106"/>
      <c r="G2138" s="107"/>
    </row>
    <row r="2139" spans="4:7" ht="16" customHeight="1" x14ac:dyDescent="0.25">
      <c r="D2139" s="106"/>
      <c r="G2139" s="107"/>
    </row>
    <row r="2140" spans="4:7" ht="16" customHeight="1" x14ac:dyDescent="0.25">
      <c r="D2140" s="106"/>
      <c r="G2140" s="107"/>
    </row>
    <row r="2141" spans="4:7" ht="16" customHeight="1" x14ac:dyDescent="0.25">
      <c r="D2141" s="106"/>
      <c r="G2141" s="107"/>
    </row>
    <row r="2142" spans="4:7" ht="16" customHeight="1" x14ac:dyDescent="0.25">
      <c r="D2142" s="106"/>
      <c r="G2142" s="107"/>
    </row>
    <row r="2143" spans="4:7" ht="16" customHeight="1" x14ac:dyDescent="0.25">
      <c r="D2143" s="106"/>
      <c r="G2143" s="107"/>
    </row>
    <row r="2144" spans="4:7" ht="16" customHeight="1" x14ac:dyDescent="0.25">
      <c r="D2144" s="106"/>
      <c r="G2144" s="107"/>
    </row>
    <row r="2145" spans="4:7" ht="16" customHeight="1" x14ac:dyDescent="0.25">
      <c r="D2145" s="106"/>
      <c r="G2145" s="107"/>
    </row>
    <row r="2146" spans="4:7" ht="16" customHeight="1" x14ac:dyDescent="0.25">
      <c r="D2146" s="106"/>
      <c r="G2146" s="107"/>
    </row>
    <row r="2147" spans="4:7" ht="16" customHeight="1" x14ac:dyDescent="0.25">
      <c r="D2147" s="106"/>
      <c r="G2147" s="107"/>
    </row>
    <row r="2148" spans="4:7" ht="16" customHeight="1" x14ac:dyDescent="0.25">
      <c r="D2148" s="106"/>
      <c r="G2148" s="107"/>
    </row>
    <row r="2149" spans="4:7" ht="16" customHeight="1" x14ac:dyDescent="0.25">
      <c r="D2149" s="106"/>
      <c r="G2149" s="107"/>
    </row>
    <row r="2150" spans="4:7" ht="16" customHeight="1" x14ac:dyDescent="0.25">
      <c r="D2150" s="106"/>
      <c r="G2150" s="107"/>
    </row>
    <row r="2151" spans="4:7" ht="16" customHeight="1" x14ac:dyDescent="0.25">
      <c r="D2151" s="106"/>
      <c r="G2151" s="107"/>
    </row>
    <row r="2152" spans="4:7" ht="16" customHeight="1" x14ac:dyDescent="0.25">
      <c r="D2152" s="106"/>
      <c r="G2152" s="107"/>
    </row>
    <row r="2153" spans="4:7" ht="16" customHeight="1" x14ac:dyDescent="0.25">
      <c r="D2153" s="106"/>
      <c r="G2153" s="107"/>
    </row>
    <row r="2154" spans="4:7" ht="16" customHeight="1" x14ac:dyDescent="0.25">
      <c r="D2154" s="106"/>
      <c r="G2154" s="107"/>
    </row>
    <row r="2155" spans="4:7" ht="16" customHeight="1" x14ac:dyDescent="0.25">
      <c r="D2155" s="106"/>
      <c r="G2155" s="107"/>
    </row>
    <row r="2156" spans="4:7" ht="16" customHeight="1" x14ac:dyDescent="0.25">
      <c r="D2156" s="106"/>
      <c r="G2156" s="107"/>
    </row>
    <row r="2157" spans="4:7" ht="16" customHeight="1" x14ac:dyDescent="0.25">
      <c r="D2157" s="106"/>
      <c r="G2157" s="107"/>
    </row>
    <row r="2158" spans="4:7" ht="16" customHeight="1" x14ac:dyDescent="0.25">
      <c r="D2158" s="106"/>
      <c r="G2158" s="107"/>
    </row>
    <row r="2159" spans="4:7" ht="16" customHeight="1" x14ac:dyDescent="0.25">
      <c r="D2159" s="106"/>
      <c r="G2159" s="107"/>
    </row>
    <row r="2160" spans="4:7" ht="16" customHeight="1" x14ac:dyDescent="0.25">
      <c r="D2160" s="106"/>
      <c r="G2160" s="107"/>
    </row>
    <row r="2161" spans="4:7" ht="16" customHeight="1" x14ac:dyDescent="0.25">
      <c r="D2161" s="106"/>
      <c r="G2161" s="107"/>
    </row>
    <row r="2162" spans="4:7" ht="16" customHeight="1" x14ac:dyDescent="0.25">
      <c r="D2162" s="106"/>
      <c r="G2162" s="107"/>
    </row>
    <row r="2163" spans="4:7" ht="16" customHeight="1" x14ac:dyDescent="0.25">
      <c r="D2163" s="106"/>
      <c r="G2163" s="107"/>
    </row>
    <row r="2164" spans="4:7" ht="16" customHeight="1" x14ac:dyDescent="0.25">
      <c r="D2164" s="106"/>
      <c r="G2164" s="107"/>
    </row>
    <row r="2165" spans="4:7" ht="16" customHeight="1" x14ac:dyDescent="0.25">
      <c r="D2165" s="106"/>
      <c r="G2165" s="107"/>
    </row>
    <row r="2166" spans="4:7" ht="16" customHeight="1" x14ac:dyDescent="0.25">
      <c r="D2166" s="106"/>
      <c r="G2166" s="107"/>
    </row>
    <row r="2167" spans="4:7" ht="16" customHeight="1" x14ac:dyDescent="0.25">
      <c r="D2167" s="106"/>
      <c r="G2167" s="107"/>
    </row>
    <row r="2168" spans="4:7" ht="16" customHeight="1" x14ac:dyDescent="0.25">
      <c r="D2168" s="106"/>
      <c r="G2168" s="107"/>
    </row>
    <row r="2169" spans="4:7" ht="16" customHeight="1" x14ac:dyDescent="0.25">
      <c r="D2169" s="106"/>
      <c r="G2169" s="107"/>
    </row>
    <row r="2170" spans="4:7" ht="16" customHeight="1" x14ac:dyDescent="0.25">
      <c r="D2170" s="106"/>
      <c r="G2170" s="107"/>
    </row>
    <row r="2171" spans="4:7" ht="16" customHeight="1" x14ac:dyDescent="0.25">
      <c r="D2171" s="106"/>
      <c r="G2171" s="107"/>
    </row>
    <row r="2172" spans="4:7" ht="16" customHeight="1" x14ac:dyDescent="0.25">
      <c r="D2172" s="106"/>
      <c r="G2172" s="107"/>
    </row>
    <row r="2173" spans="4:7" ht="16" customHeight="1" x14ac:dyDescent="0.25">
      <c r="D2173" s="106"/>
      <c r="G2173" s="107"/>
    </row>
    <row r="2174" spans="4:7" ht="16" customHeight="1" x14ac:dyDescent="0.25">
      <c r="D2174" s="106"/>
      <c r="G2174" s="107"/>
    </row>
    <row r="2175" spans="4:7" ht="16" customHeight="1" x14ac:dyDescent="0.25">
      <c r="D2175" s="106"/>
      <c r="G2175" s="107"/>
    </row>
    <row r="2176" spans="4:7" ht="16" customHeight="1" x14ac:dyDescent="0.25">
      <c r="D2176" s="106"/>
      <c r="G2176" s="107"/>
    </row>
    <row r="2177" spans="4:7" ht="16" customHeight="1" x14ac:dyDescent="0.25">
      <c r="D2177" s="106"/>
      <c r="G2177" s="107"/>
    </row>
    <row r="2178" spans="4:7" ht="16" customHeight="1" x14ac:dyDescent="0.25">
      <c r="D2178" s="106"/>
      <c r="G2178" s="107"/>
    </row>
    <row r="2179" spans="4:7" ht="16" customHeight="1" x14ac:dyDescent="0.25">
      <c r="D2179" s="106"/>
      <c r="G2179" s="107"/>
    </row>
    <row r="2180" spans="4:7" ht="16" customHeight="1" x14ac:dyDescent="0.25">
      <c r="D2180" s="106"/>
      <c r="G2180" s="107"/>
    </row>
    <row r="2181" spans="4:7" ht="16" customHeight="1" x14ac:dyDescent="0.25">
      <c r="D2181" s="106"/>
      <c r="G2181" s="107"/>
    </row>
    <row r="2182" spans="4:7" ht="16" customHeight="1" x14ac:dyDescent="0.25">
      <c r="D2182" s="106"/>
      <c r="G2182" s="107"/>
    </row>
    <row r="2183" spans="4:7" ht="16" customHeight="1" x14ac:dyDescent="0.25">
      <c r="D2183" s="106"/>
      <c r="G2183" s="107"/>
    </row>
    <row r="2184" spans="4:7" ht="16" customHeight="1" x14ac:dyDescent="0.25">
      <c r="D2184" s="106"/>
      <c r="G2184" s="107"/>
    </row>
    <row r="2185" spans="4:7" ht="16" customHeight="1" x14ac:dyDescent="0.25">
      <c r="D2185" s="106"/>
      <c r="G2185" s="107"/>
    </row>
    <row r="2186" spans="4:7" ht="16" customHeight="1" x14ac:dyDescent="0.25">
      <c r="D2186" s="106"/>
      <c r="G2186" s="107"/>
    </row>
    <row r="2187" spans="4:7" ht="16" customHeight="1" x14ac:dyDescent="0.25">
      <c r="D2187" s="106"/>
      <c r="G2187" s="107"/>
    </row>
    <row r="2188" spans="4:7" ht="16" customHeight="1" x14ac:dyDescent="0.25">
      <c r="D2188" s="106"/>
      <c r="G2188" s="107"/>
    </row>
    <row r="2189" spans="4:7" ht="16" customHeight="1" x14ac:dyDescent="0.25">
      <c r="D2189" s="106"/>
      <c r="G2189" s="107"/>
    </row>
    <row r="2190" spans="4:7" ht="16" customHeight="1" x14ac:dyDescent="0.25">
      <c r="D2190" s="106"/>
      <c r="G2190" s="107"/>
    </row>
    <row r="2191" spans="4:7" ht="16" customHeight="1" x14ac:dyDescent="0.25">
      <c r="D2191" s="106"/>
      <c r="G2191" s="107"/>
    </row>
    <row r="2192" spans="4:7" ht="16" customHeight="1" x14ac:dyDescent="0.25">
      <c r="D2192" s="106"/>
      <c r="G2192" s="107"/>
    </row>
    <row r="2193" spans="4:7" ht="16" customHeight="1" x14ac:dyDescent="0.25">
      <c r="D2193" s="106"/>
      <c r="G2193" s="107"/>
    </row>
    <row r="2194" spans="4:7" ht="16" customHeight="1" x14ac:dyDescent="0.25">
      <c r="D2194" s="106"/>
      <c r="G2194" s="107"/>
    </row>
    <row r="2195" spans="4:7" ht="16" customHeight="1" x14ac:dyDescent="0.25">
      <c r="D2195" s="106"/>
      <c r="G2195" s="107"/>
    </row>
    <row r="2196" spans="4:7" ht="16" customHeight="1" x14ac:dyDescent="0.25">
      <c r="D2196" s="106"/>
      <c r="G2196" s="107"/>
    </row>
    <row r="2197" spans="4:7" ht="16" customHeight="1" x14ac:dyDescent="0.25">
      <c r="D2197" s="106"/>
      <c r="G2197" s="107"/>
    </row>
    <row r="2198" spans="4:7" ht="16" customHeight="1" x14ac:dyDescent="0.25">
      <c r="D2198" s="106"/>
      <c r="G2198" s="107"/>
    </row>
    <row r="2199" spans="4:7" ht="16" customHeight="1" x14ac:dyDescent="0.25">
      <c r="D2199" s="106"/>
      <c r="G2199" s="107"/>
    </row>
    <row r="2200" spans="4:7" ht="16" customHeight="1" x14ac:dyDescent="0.25">
      <c r="D2200" s="106"/>
      <c r="G2200" s="107"/>
    </row>
    <row r="2201" spans="4:7" ht="16" customHeight="1" x14ac:dyDescent="0.25">
      <c r="D2201" s="106"/>
      <c r="G2201" s="107"/>
    </row>
    <row r="2202" spans="4:7" ht="16" customHeight="1" x14ac:dyDescent="0.25">
      <c r="D2202" s="106"/>
      <c r="G2202" s="107"/>
    </row>
    <row r="2203" spans="4:7" ht="16" customHeight="1" x14ac:dyDescent="0.25">
      <c r="D2203" s="106"/>
      <c r="G2203" s="107"/>
    </row>
    <row r="2204" spans="4:7" ht="16" customHeight="1" x14ac:dyDescent="0.25">
      <c r="D2204" s="106"/>
      <c r="G2204" s="107"/>
    </row>
    <row r="2205" spans="4:7" ht="16" customHeight="1" x14ac:dyDescent="0.25">
      <c r="D2205" s="106"/>
      <c r="G2205" s="107"/>
    </row>
    <row r="2206" spans="4:7" ht="16" customHeight="1" x14ac:dyDescent="0.25">
      <c r="D2206" s="106"/>
      <c r="G2206" s="107"/>
    </row>
    <row r="2207" spans="4:7" ht="16" customHeight="1" x14ac:dyDescent="0.25">
      <c r="D2207" s="106"/>
      <c r="G2207" s="107"/>
    </row>
    <row r="2208" spans="4:7" ht="16" customHeight="1" x14ac:dyDescent="0.25">
      <c r="D2208" s="106"/>
      <c r="G2208" s="107"/>
    </row>
    <row r="2209" spans="4:7" ht="16" customHeight="1" x14ac:dyDescent="0.25">
      <c r="D2209" s="106"/>
      <c r="G2209" s="107"/>
    </row>
    <row r="2210" spans="4:7" ht="16" customHeight="1" x14ac:dyDescent="0.25">
      <c r="D2210" s="106"/>
      <c r="G2210" s="107"/>
    </row>
    <row r="2211" spans="4:7" ht="16" customHeight="1" x14ac:dyDescent="0.25">
      <c r="D2211" s="106"/>
      <c r="G2211" s="107"/>
    </row>
    <row r="2212" spans="4:7" ht="16" customHeight="1" x14ac:dyDescent="0.25">
      <c r="D2212" s="106"/>
      <c r="G2212" s="107"/>
    </row>
    <row r="2213" spans="4:7" ht="16" customHeight="1" x14ac:dyDescent="0.25">
      <c r="D2213" s="106"/>
      <c r="G2213" s="107"/>
    </row>
    <row r="2214" spans="4:7" ht="16" customHeight="1" x14ac:dyDescent="0.25">
      <c r="D2214" s="106"/>
      <c r="G2214" s="107"/>
    </row>
    <row r="2215" spans="4:7" ht="16" customHeight="1" x14ac:dyDescent="0.25">
      <c r="D2215" s="106"/>
      <c r="G2215" s="107"/>
    </row>
    <row r="2216" spans="4:7" ht="16" customHeight="1" x14ac:dyDescent="0.25">
      <c r="D2216" s="106"/>
      <c r="G2216" s="107"/>
    </row>
    <row r="2217" spans="4:7" ht="16" customHeight="1" x14ac:dyDescent="0.25">
      <c r="D2217" s="106"/>
      <c r="G2217" s="107"/>
    </row>
    <row r="2218" spans="4:7" ht="16" customHeight="1" x14ac:dyDescent="0.25">
      <c r="D2218" s="106"/>
      <c r="G2218" s="107"/>
    </row>
    <row r="2219" spans="4:7" ht="16" customHeight="1" x14ac:dyDescent="0.25">
      <c r="D2219" s="106"/>
      <c r="G2219" s="107"/>
    </row>
    <row r="2220" spans="4:7" ht="16" customHeight="1" x14ac:dyDescent="0.25">
      <c r="D2220" s="106"/>
      <c r="G2220" s="107"/>
    </row>
    <row r="2221" spans="4:7" ht="16" customHeight="1" x14ac:dyDescent="0.25">
      <c r="D2221" s="106"/>
      <c r="G2221" s="107"/>
    </row>
    <row r="2222" spans="4:7" ht="16" customHeight="1" x14ac:dyDescent="0.25">
      <c r="D2222" s="106"/>
      <c r="G2222" s="107"/>
    </row>
    <row r="2223" spans="4:7" ht="16" customHeight="1" x14ac:dyDescent="0.25">
      <c r="D2223" s="106"/>
      <c r="G2223" s="107"/>
    </row>
    <row r="2224" spans="4:7" ht="16" customHeight="1" x14ac:dyDescent="0.25">
      <c r="D2224" s="106"/>
      <c r="G2224" s="107"/>
    </row>
    <row r="2225" spans="4:7" ht="16" customHeight="1" x14ac:dyDescent="0.25">
      <c r="D2225" s="106"/>
      <c r="G2225" s="107"/>
    </row>
    <row r="2226" spans="4:7" ht="16" customHeight="1" x14ac:dyDescent="0.25">
      <c r="D2226" s="106"/>
      <c r="G2226" s="107"/>
    </row>
    <row r="2227" spans="4:7" ht="16" customHeight="1" x14ac:dyDescent="0.25">
      <c r="D2227" s="106"/>
      <c r="G2227" s="107"/>
    </row>
    <row r="2228" spans="4:7" ht="16" customHeight="1" x14ac:dyDescent="0.25">
      <c r="D2228" s="106"/>
      <c r="G2228" s="107"/>
    </row>
    <row r="2229" spans="4:7" ht="16" customHeight="1" x14ac:dyDescent="0.25">
      <c r="D2229" s="106"/>
      <c r="G2229" s="107"/>
    </row>
    <row r="2230" spans="4:7" ht="16" customHeight="1" x14ac:dyDescent="0.25">
      <c r="D2230" s="106"/>
      <c r="G2230" s="107"/>
    </row>
    <row r="2231" spans="4:7" ht="16" customHeight="1" x14ac:dyDescent="0.25">
      <c r="D2231" s="106"/>
      <c r="G2231" s="107"/>
    </row>
    <row r="2232" spans="4:7" ht="16" customHeight="1" x14ac:dyDescent="0.25">
      <c r="D2232" s="106"/>
      <c r="G2232" s="107"/>
    </row>
    <row r="2233" spans="4:7" ht="16" customHeight="1" x14ac:dyDescent="0.25">
      <c r="D2233" s="106"/>
      <c r="G2233" s="107"/>
    </row>
    <row r="2234" spans="4:7" ht="16" customHeight="1" x14ac:dyDescent="0.25">
      <c r="D2234" s="106"/>
      <c r="G2234" s="107"/>
    </row>
    <row r="2235" spans="4:7" ht="16" customHeight="1" x14ac:dyDescent="0.25">
      <c r="D2235" s="106"/>
      <c r="G2235" s="107"/>
    </row>
    <row r="2236" spans="4:7" ht="16" customHeight="1" x14ac:dyDescent="0.25">
      <c r="D2236" s="106"/>
      <c r="G2236" s="107"/>
    </row>
    <row r="2237" spans="4:7" ht="16" customHeight="1" x14ac:dyDescent="0.25">
      <c r="D2237" s="106"/>
      <c r="G2237" s="107"/>
    </row>
    <row r="2238" spans="4:7" ht="16" customHeight="1" x14ac:dyDescent="0.25">
      <c r="D2238" s="106"/>
      <c r="G2238" s="107"/>
    </row>
    <row r="2239" spans="4:7" ht="16" customHeight="1" x14ac:dyDescent="0.25">
      <c r="D2239" s="106"/>
      <c r="G2239" s="107"/>
    </row>
    <row r="2240" spans="4:7" ht="16" customHeight="1" x14ac:dyDescent="0.25">
      <c r="D2240" s="106"/>
      <c r="G2240" s="107"/>
    </row>
    <row r="2241" spans="4:7" ht="16" customHeight="1" x14ac:dyDescent="0.25">
      <c r="D2241" s="106"/>
      <c r="G2241" s="107"/>
    </row>
    <row r="2242" spans="4:7" ht="16" customHeight="1" x14ac:dyDescent="0.25">
      <c r="D2242" s="106"/>
      <c r="G2242" s="107"/>
    </row>
    <row r="2243" spans="4:7" ht="16" customHeight="1" x14ac:dyDescent="0.25">
      <c r="D2243" s="106"/>
      <c r="G2243" s="107"/>
    </row>
    <row r="2244" spans="4:7" ht="16" customHeight="1" x14ac:dyDescent="0.25">
      <c r="D2244" s="106"/>
      <c r="G2244" s="107"/>
    </row>
    <row r="2245" spans="4:7" ht="16" customHeight="1" x14ac:dyDescent="0.25">
      <c r="D2245" s="106"/>
      <c r="G2245" s="107"/>
    </row>
    <row r="2246" spans="4:7" ht="16" customHeight="1" x14ac:dyDescent="0.25">
      <c r="D2246" s="106"/>
      <c r="G2246" s="107"/>
    </row>
    <row r="2247" spans="4:7" ht="16" customHeight="1" x14ac:dyDescent="0.25">
      <c r="D2247" s="106"/>
      <c r="G2247" s="107"/>
    </row>
    <row r="2248" spans="4:7" ht="16" customHeight="1" x14ac:dyDescent="0.25">
      <c r="D2248" s="106"/>
      <c r="G2248" s="107"/>
    </row>
    <row r="2249" spans="4:7" ht="16" customHeight="1" x14ac:dyDescent="0.25">
      <c r="D2249" s="106"/>
      <c r="G2249" s="107"/>
    </row>
    <row r="2250" spans="4:7" ht="16" customHeight="1" x14ac:dyDescent="0.25">
      <c r="D2250" s="106"/>
      <c r="G2250" s="107"/>
    </row>
    <row r="2251" spans="4:7" ht="16" customHeight="1" x14ac:dyDescent="0.25">
      <c r="D2251" s="106"/>
      <c r="G2251" s="107"/>
    </row>
    <row r="2252" spans="4:7" ht="16" customHeight="1" x14ac:dyDescent="0.25">
      <c r="D2252" s="106"/>
      <c r="G2252" s="107"/>
    </row>
    <row r="2253" spans="4:7" ht="16" customHeight="1" x14ac:dyDescent="0.25">
      <c r="D2253" s="106"/>
      <c r="G2253" s="107"/>
    </row>
    <row r="2254" spans="4:7" ht="16" customHeight="1" x14ac:dyDescent="0.25">
      <c r="D2254" s="106"/>
      <c r="G2254" s="107"/>
    </row>
    <row r="2255" spans="4:7" ht="16" customHeight="1" x14ac:dyDescent="0.25">
      <c r="D2255" s="106"/>
      <c r="G2255" s="107"/>
    </row>
    <row r="2256" spans="4:7" ht="16" customHeight="1" x14ac:dyDescent="0.25">
      <c r="D2256" s="106"/>
      <c r="G2256" s="107"/>
    </row>
    <row r="2257" spans="4:7" ht="16" customHeight="1" x14ac:dyDescent="0.25">
      <c r="D2257" s="106"/>
      <c r="G2257" s="107"/>
    </row>
    <row r="2258" spans="4:7" ht="16" customHeight="1" x14ac:dyDescent="0.25">
      <c r="D2258" s="106"/>
      <c r="G2258" s="107"/>
    </row>
    <row r="2259" spans="4:7" ht="16" customHeight="1" x14ac:dyDescent="0.25">
      <c r="D2259" s="106"/>
      <c r="G2259" s="107"/>
    </row>
    <row r="2260" spans="4:7" ht="16" customHeight="1" x14ac:dyDescent="0.25">
      <c r="D2260" s="106"/>
      <c r="G2260" s="107"/>
    </row>
    <row r="2261" spans="4:7" ht="16" customHeight="1" x14ac:dyDescent="0.25">
      <c r="D2261" s="106"/>
      <c r="G2261" s="107"/>
    </row>
    <row r="2262" spans="4:7" ht="16" customHeight="1" x14ac:dyDescent="0.25">
      <c r="D2262" s="106"/>
      <c r="G2262" s="107"/>
    </row>
    <row r="2263" spans="4:7" ht="16" customHeight="1" x14ac:dyDescent="0.25">
      <c r="D2263" s="106"/>
      <c r="G2263" s="107"/>
    </row>
    <row r="2264" spans="4:7" ht="16" customHeight="1" x14ac:dyDescent="0.25">
      <c r="D2264" s="106"/>
      <c r="G2264" s="107"/>
    </row>
    <row r="2265" spans="4:7" ht="16" customHeight="1" x14ac:dyDescent="0.25">
      <c r="D2265" s="106"/>
      <c r="G2265" s="107"/>
    </row>
    <row r="2266" spans="4:7" ht="16" customHeight="1" x14ac:dyDescent="0.25">
      <c r="D2266" s="106"/>
      <c r="G2266" s="107"/>
    </row>
    <row r="2267" spans="4:7" ht="16" customHeight="1" x14ac:dyDescent="0.25">
      <c r="D2267" s="106"/>
      <c r="G2267" s="107"/>
    </row>
    <row r="2268" spans="4:7" ht="16" customHeight="1" x14ac:dyDescent="0.25">
      <c r="D2268" s="106"/>
      <c r="G2268" s="107"/>
    </row>
    <row r="2269" spans="4:7" ht="16" customHeight="1" x14ac:dyDescent="0.25">
      <c r="D2269" s="106"/>
      <c r="G2269" s="107"/>
    </row>
    <row r="2270" spans="4:7" ht="16" customHeight="1" x14ac:dyDescent="0.25">
      <c r="D2270" s="106"/>
      <c r="G2270" s="107"/>
    </row>
    <row r="2271" spans="4:7" ht="16" customHeight="1" x14ac:dyDescent="0.25">
      <c r="D2271" s="106"/>
      <c r="G2271" s="107"/>
    </row>
    <row r="2272" spans="4:7" ht="16" customHeight="1" x14ac:dyDescent="0.25">
      <c r="D2272" s="106"/>
      <c r="G2272" s="107"/>
    </row>
    <row r="2273" spans="4:7" ht="16" customHeight="1" x14ac:dyDescent="0.25">
      <c r="D2273" s="106"/>
      <c r="G2273" s="107"/>
    </row>
    <row r="2274" spans="4:7" ht="16" customHeight="1" x14ac:dyDescent="0.25">
      <c r="D2274" s="106"/>
      <c r="G2274" s="107"/>
    </row>
    <row r="2275" spans="4:7" ht="16" customHeight="1" x14ac:dyDescent="0.25">
      <c r="D2275" s="106"/>
      <c r="G2275" s="107"/>
    </row>
    <row r="2276" spans="4:7" ht="16" customHeight="1" x14ac:dyDescent="0.25">
      <c r="D2276" s="106"/>
      <c r="G2276" s="107"/>
    </row>
    <row r="2277" spans="4:7" ht="16" customHeight="1" x14ac:dyDescent="0.25">
      <c r="D2277" s="106"/>
      <c r="G2277" s="107"/>
    </row>
    <row r="2278" spans="4:7" ht="16" customHeight="1" x14ac:dyDescent="0.25">
      <c r="D2278" s="106"/>
      <c r="G2278" s="107"/>
    </row>
    <row r="2279" spans="4:7" ht="16" customHeight="1" x14ac:dyDescent="0.25">
      <c r="D2279" s="106"/>
      <c r="G2279" s="107"/>
    </row>
    <row r="2280" spans="4:7" ht="16" customHeight="1" x14ac:dyDescent="0.25">
      <c r="D2280" s="106"/>
      <c r="G2280" s="107"/>
    </row>
    <row r="2281" spans="4:7" ht="16" customHeight="1" x14ac:dyDescent="0.25">
      <c r="D2281" s="106"/>
      <c r="G2281" s="107"/>
    </row>
    <row r="2282" spans="4:7" ht="16" customHeight="1" x14ac:dyDescent="0.25">
      <c r="D2282" s="106"/>
      <c r="G2282" s="107"/>
    </row>
    <row r="2283" spans="4:7" ht="16" customHeight="1" x14ac:dyDescent="0.25">
      <c r="D2283" s="106"/>
      <c r="G2283" s="107"/>
    </row>
    <row r="2284" spans="4:7" ht="16" customHeight="1" x14ac:dyDescent="0.25">
      <c r="D2284" s="106"/>
      <c r="G2284" s="107"/>
    </row>
    <row r="2285" spans="4:7" ht="16" customHeight="1" x14ac:dyDescent="0.25">
      <c r="D2285" s="106"/>
      <c r="G2285" s="107"/>
    </row>
    <row r="2286" spans="4:7" ht="16" customHeight="1" x14ac:dyDescent="0.25">
      <c r="D2286" s="106"/>
      <c r="G2286" s="107"/>
    </row>
    <row r="2287" spans="4:7" ht="16" customHeight="1" x14ac:dyDescent="0.25">
      <c r="D2287" s="106"/>
      <c r="G2287" s="107"/>
    </row>
    <row r="2288" spans="4:7" ht="16" customHeight="1" x14ac:dyDescent="0.25">
      <c r="D2288" s="106"/>
      <c r="G2288" s="107"/>
    </row>
    <row r="2289" spans="4:7" ht="16" customHeight="1" x14ac:dyDescent="0.25">
      <c r="D2289" s="106"/>
      <c r="G2289" s="107"/>
    </row>
    <row r="2290" spans="4:7" ht="16" customHeight="1" x14ac:dyDescent="0.25">
      <c r="D2290" s="106"/>
      <c r="G2290" s="107"/>
    </row>
    <row r="2291" spans="4:7" ht="16" customHeight="1" x14ac:dyDescent="0.25">
      <c r="D2291" s="106"/>
      <c r="G2291" s="107"/>
    </row>
    <row r="2292" spans="4:7" ht="16" customHeight="1" x14ac:dyDescent="0.25">
      <c r="D2292" s="106"/>
      <c r="G2292" s="107"/>
    </row>
    <row r="2293" spans="4:7" ht="16" customHeight="1" x14ac:dyDescent="0.25">
      <c r="D2293" s="106"/>
      <c r="G2293" s="107"/>
    </row>
    <row r="2294" spans="4:7" ht="16" customHeight="1" x14ac:dyDescent="0.25">
      <c r="D2294" s="106"/>
      <c r="G2294" s="107"/>
    </row>
    <row r="2295" spans="4:7" ht="16" customHeight="1" x14ac:dyDescent="0.25">
      <c r="D2295" s="106"/>
      <c r="G2295" s="107"/>
    </row>
    <row r="2296" spans="4:7" ht="16" customHeight="1" x14ac:dyDescent="0.25">
      <c r="D2296" s="106"/>
      <c r="G2296" s="107"/>
    </row>
    <row r="2297" spans="4:7" ht="16" customHeight="1" x14ac:dyDescent="0.25">
      <c r="D2297" s="106"/>
      <c r="G2297" s="107"/>
    </row>
    <row r="2298" spans="4:7" ht="16" customHeight="1" x14ac:dyDescent="0.25">
      <c r="D2298" s="106"/>
      <c r="G2298" s="107"/>
    </row>
    <row r="2299" spans="4:7" ht="16" customHeight="1" x14ac:dyDescent="0.25">
      <c r="D2299" s="106"/>
      <c r="G2299" s="107"/>
    </row>
    <row r="2300" spans="4:7" ht="16" customHeight="1" x14ac:dyDescent="0.25">
      <c r="D2300" s="106"/>
      <c r="G2300" s="107"/>
    </row>
    <row r="2301" spans="4:7" ht="16" customHeight="1" x14ac:dyDescent="0.25">
      <c r="D2301" s="106"/>
      <c r="G2301" s="107"/>
    </row>
    <row r="2302" spans="4:7" ht="16" customHeight="1" x14ac:dyDescent="0.25">
      <c r="D2302" s="106"/>
      <c r="G2302" s="107"/>
    </row>
    <row r="2303" spans="4:7" ht="16" customHeight="1" x14ac:dyDescent="0.25">
      <c r="D2303" s="106"/>
      <c r="G2303" s="107"/>
    </row>
    <row r="2304" spans="4:7" ht="16" customHeight="1" x14ac:dyDescent="0.25">
      <c r="D2304" s="106"/>
      <c r="G2304" s="107"/>
    </row>
    <row r="2305" spans="4:7" ht="16" customHeight="1" x14ac:dyDescent="0.25">
      <c r="D2305" s="106"/>
      <c r="G2305" s="107"/>
    </row>
    <row r="2306" spans="4:7" ht="16" customHeight="1" x14ac:dyDescent="0.25">
      <c r="D2306" s="106"/>
      <c r="G2306" s="107"/>
    </row>
    <row r="2307" spans="4:7" ht="16" customHeight="1" x14ac:dyDescent="0.25">
      <c r="D2307" s="106"/>
      <c r="G2307" s="107"/>
    </row>
    <row r="2308" spans="4:7" ht="16" customHeight="1" x14ac:dyDescent="0.25">
      <c r="D2308" s="106"/>
      <c r="G2308" s="107"/>
    </row>
    <row r="2309" spans="4:7" ht="16" customHeight="1" x14ac:dyDescent="0.25">
      <c r="D2309" s="106"/>
      <c r="G2309" s="107"/>
    </row>
    <row r="2310" spans="4:7" ht="16" customHeight="1" x14ac:dyDescent="0.25">
      <c r="D2310" s="106"/>
      <c r="G2310" s="107"/>
    </row>
    <row r="2311" spans="4:7" ht="16" customHeight="1" x14ac:dyDescent="0.25">
      <c r="D2311" s="106"/>
      <c r="G2311" s="107"/>
    </row>
    <row r="2312" spans="4:7" ht="16" customHeight="1" x14ac:dyDescent="0.25">
      <c r="D2312" s="106"/>
      <c r="G2312" s="107"/>
    </row>
    <row r="2313" spans="4:7" ht="16" customHeight="1" x14ac:dyDescent="0.25">
      <c r="D2313" s="106"/>
      <c r="G2313" s="107"/>
    </row>
    <row r="2314" spans="4:7" ht="16" customHeight="1" x14ac:dyDescent="0.25">
      <c r="D2314" s="106"/>
      <c r="G2314" s="107"/>
    </row>
    <row r="2315" spans="4:7" ht="16" customHeight="1" x14ac:dyDescent="0.25">
      <c r="D2315" s="106"/>
      <c r="G2315" s="107"/>
    </row>
    <row r="2316" spans="4:7" ht="16" customHeight="1" x14ac:dyDescent="0.25">
      <c r="D2316" s="106"/>
      <c r="G2316" s="107"/>
    </row>
    <row r="2317" spans="4:7" ht="16" customHeight="1" x14ac:dyDescent="0.25">
      <c r="D2317" s="106"/>
      <c r="G2317" s="107"/>
    </row>
    <row r="2318" spans="4:7" ht="16" customHeight="1" x14ac:dyDescent="0.25">
      <c r="D2318" s="106"/>
      <c r="G2318" s="107"/>
    </row>
    <row r="2319" spans="4:7" ht="16" customHeight="1" x14ac:dyDescent="0.25">
      <c r="D2319" s="106"/>
      <c r="G2319" s="107"/>
    </row>
    <row r="2320" spans="4:7" ht="16" customHeight="1" x14ac:dyDescent="0.25">
      <c r="D2320" s="106"/>
      <c r="G2320" s="107"/>
    </row>
    <row r="2321" spans="4:7" ht="16" customHeight="1" x14ac:dyDescent="0.25">
      <c r="D2321" s="106"/>
      <c r="G2321" s="107"/>
    </row>
    <row r="2322" spans="4:7" ht="16" customHeight="1" x14ac:dyDescent="0.25">
      <c r="D2322" s="106"/>
      <c r="G2322" s="107"/>
    </row>
    <row r="2323" spans="4:7" ht="16" customHeight="1" x14ac:dyDescent="0.25">
      <c r="D2323" s="106"/>
      <c r="G2323" s="107"/>
    </row>
    <row r="2324" spans="4:7" ht="16" customHeight="1" x14ac:dyDescent="0.25">
      <c r="D2324" s="106"/>
      <c r="G2324" s="107"/>
    </row>
    <row r="2325" spans="4:7" ht="16" customHeight="1" x14ac:dyDescent="0.25">
      <c r="D2325" s="106"/>
      <c r="G2325" s="107"/>
    </row>
    <row r="2326" spans="4:7" ht="16" customHeight="1" x14ac:dyDescent="0.25">
      <c r="D2326" s="106"/>
      <c r="G2326" s="107"/>
    </row>
    <row r="2327" spans="4:7" ht="16" customHeight="1" x14ac:dyDescent="0.25">
      <c r="D2327" s="106"/>
      <c r="G2327" s="107"/>
    </row>
    <row r="2328" spans="4:7" ht="16" customHeight="1" x14ac:dyDescent="0.25">
      <c r="D2328" s="106"/>
      <c r="G2328" s="107"/>
    </row>
    <row r="2329" spans="4:7" ht="16" customHeight="1" x14ac:dyDescent="0.25">
      <c r="D2329" s="106"/>
      <c r="G2329" s="107"/>
    </row>
    <row r="2330" spans="4:7" ht="16" customHeight="1" x14ac:dyDescent="0.25">
      <c r="D2330" s="106"/>
      <c r="G2330" s="107"/>
    </row>
    <row r="2331" spans="4:7" ht="16" customHeight="1" x14ac:dyDescent="0.25">
      <c r="D2331" s="106"/>
      <c r="G2331" s="107"/>
    </row>
    <row r="2332" spans="4:7" ht="16" customHeight="1" x14ac:dyDescent="0.25">
      <c r="D2332" s="106"/>
      <c r="G2332" s="107"/>
    </row>
    <row r="2333" spans="4:7" ht="16" customHeight="1" x14ac:dyDescent="0.25">
      <c r="D2333" s="106"/>
      <c r="G2333" s="107"/>
    </row>
    <row r="2334" spans="4:7" ht="16" customHeight="1" x14ac:dyDescent="0.25">
      <c r="D2334" s="106"/>
      <c r="G2334" s="107"/>
    </row>
    <row r="2335" spans="4:7" ht="16" customHeight="1" x14ac:dyDescent="0.25">
      <c r="D2335" s="106"/>
      <c r="G2335" s="107"/>
    </row>
    <row r="2336" spans="4:7" ht="16" customHeight="1" x14ac:dyDescent="0.25">
      <c r="D2336" s="106"/>
      <c r="G2336" s="107"/>
    </row>
    <row r="2337" spans="4:7" ht="16" customHeight="1" x14ac:dyDescent="0.25">
      <c r="D2337" s="106"/>
      <c r="G2337" s="107"/>
    </row>
    <row r="2338" spans="4:7" ht="16" customHeight="1" x14ac:dyDescent="0.25">
      <c r="D2338" s="106"/>
      <c r="G2338" s="107"/>
    </row>
    <row r="2339" spans="4:7" ht="16" customHeight="1" x14ac:dyDescent="0.25">
      <c r="D2339" s="106"/>
      <c r="G2339" s="107"/>
    </row>
    <row r="2340" spans="4:7" ht="16" customHeight="1" x14ac:dyDescent="0.25">
      <c r="D2340" s="106"/>
      <c r="G2340" s="107"/>
    </row>
    <row r="2341" spans="4:7" ht="16" customHeight="1" x14ac:dyDescent="0.25">
      <c r="D2341" s="106"/>
      <c r="G2341" s="107"/>
    </row>
    <row r="2342" spans="4:7" ht="16" customHeight="1" x14ac:dyDescent="0.25">
      <c r="D2342" s="106"/>
      <c r="G2342" s="107"/>
    </row>
    <row r="2343" spans="4:7" ht="16" customHeight="1" x14ac:dyDescent="0.25">
      <c r="D2343" s="106"/>
      <c r="G2343" s="107"/>
    </row>
    <row r="2344" spans="4:7" ht="16" customHeight="1" x14ac:dyDescent="0.25">
      <c r="D2344" s="106"/>
      <c r="G2344" s="107"/>
    </row>
    <row r="2345" spans="4:7" ht="16" customHeight="1" x14ac:dyDescent="0.25">
      <c r="D2345" s="106"/>
      <c r="G2345" s="107"/>
    </row>
    <row r="2346" spans="4:7" ht="16" customHeight="1" x14ac:dyDescent="0.25">
      <c r="D2346" s="106"/>
      <c r="G2346" s="107"/>
    </row>
    <row r="2347" spans="4:7" ht="16" customHeight="1" x14ac:dyDescent="0.25">
      <c r="D2347" s="106"/>
      <c r="G2347" s="107"/>
    </row>
    <row r="2348" spans="4:7" ht="16" customHeight="1" x14ac:dyDescent="0.25">
      <c r="D2348" s="106"/>
      <c r="G2348" s="107"/>
    </row>
    <row r="2349" spans="4:7" ht="16" customHeight="1" x14ac:dyDescent="0.25">
      <c r="D2349" s="106"/>
      <c r="G2349" s="107"/>
    </row>
    <row r="2350" spans="4:7" ht="16" customHeight="1" x14ac:dyDescent="0.25">
      <c r="D2350" s="106"/>
      <c r="G2350" s="107"/>
    </row>
    <row r="2351" spans="4:7" ht="16" customHeight="1" x14ac:dyDescent="0.25">
      <c r="D2351" s="106"/>
      <c r="G2351" s="107"/>
    </row>
    <row r="2352" spans="4:7" ht="16" customHeight="1" x14ac:dyDescent="0.25">
      <c r="D2352" s="106"/>
      <c r="G2352" s="107"/>
    </row>
    <row r="2353" spans="4:7" ht="16" customHeight="1" x14ac:dyDescent="0.25">
      <c r="D2353" s="106"/>
      <c r="G2353" s="107"/>
    </row>
    <row r="2354" spans="4:7" ht="16" customHeight="1" x14ac:dyDescent="0.25">
      <c r="D2354" s="106"/>
      <c r="G2354" s="107"/>
    </row>
    <row r="2355" spans="4:7" ht="16" customHeight="1" x14ac:dyDescent="0.25">
      <c r="D2355" s="106"/>
      <c r="G2355" s="107"/>
    </row>
    <row r="2356" spans="4:7" ht="16" customHeight="1" x14ac:dyDescent="0.25">
      <c r="D2356" s="106"/>
      <c r="G2356" s="107"/>
    </row>
    <row r="2357" spans="4:7" ht="16" customHeight="1" x14ac:dyDescent="0.25">
      <c r="D2357" s="106"/>
      <c r="G2357" s="107"/>
    </row>
    <row r="2358" spans="4:7" ht="16" customHeight="1" x14ac:dyDescent="0.25">
      <c r="D2358" s="106"/>
      <c r="G2358" s="107"/>
    </row>
    <row r="2359" spans="4:7" ht="16" customHeight="1" x14ac:dyDescent="0.25">
      <c r="D2359" s="106"/>
      <c r="G2359" s="107"/>
    </row>
    <row r="2360" spans="4:7" ht="16" customHeight="1" x14ac:dyDescent="0.25">
      <c r="D2360" s="106"/>
      <c r="G2360" s="107"/>
    </row>
    <row r="2361" spans="4:7" ht="16" customHeight="1" x14ac:dyDescent="0.25">
      <c r="D2361" s="106"/>
      <c r="G2361" s="107"/>
    </row>
    <row r="2362" spans="4:7" ht="16" customHeight="1" x14ac:dyDescent="0.25">
      <c r="D2362" s="106"/>
      <c r="G2362" s="107"/>
    </row>
    <row r="2363" spans="4:7" ht="16" customHeight="1" x14ac:dyDescent="0.25">
      <c r="D2363" s="106"/>
      <c r="G2363" s="107"/>
    </row>
    <row r="2364" spans="4:7" ht="16" customHeight="1" x14ac:dyDescent="0.25">
      <c r="D2364" s="106"/>
      <c r="G2364" s="107"/>
    </row>
    <row r="2365" spans="4:7" ht="16" customHeight="1" x14ac:dyDescent="0.25">
      <c r="D2365" s="106"/>
      <c r="G2365" s="107"/>
    </row>
    <row r="2366" spans="4:7" ht="16" customHeight="1" x14ac:dyDescent="0.25">
      <c r="D2366" s="106"/>
      <c r="G2366" s="107"/>
    </row>
    <row r="2367" spans="4:7" ht="16" customHeight="1" x14ac:dyDescent="0.25">
      <c r="D2367" s="106"/>
      <c r="G2367" s="107"/>
    </row>
    <row r="2368" spans="4:7" ht="16" customHeight="1" x14ac:dyDescent="0.25">
      <c r="D2368" s="106"/>
      <c r="G2368" s="107"/>
    </row>
    <row r="2369" spans="4:7" ht="16" customHeight="1" x14ac:dyDescent="0.25">
      <c r="D2369" s="106"/>
      <c r="G2369" s="107"/>
    </row>
    <row r="2370" spans="4:7" ht="16" customHeight="1" x14ac:dyDescent="0.25">
      <c r="D2370" s="106"/>
      <c r="G2370" s="107"/>
    </row>
    <row r="2371" spans="4:7" ht="16" customHeight="1" x14ac:dyDescent="0.25">
      <c r="D2371" s="106"/>
      <c r="G2371" s="107"/>
    </row>
    <row r="2372" spans="4:7" ht="16" customHeight="1" x14ac:dyDescent="0.25">
      <c r="D2372" s="106"/>
      <c r="G2372" s="107"/>
    </row>
    <row r="2373" spans="4:7" ht="16" customHeight="1" x14ac:dyDescent="0.25">
      <c r="D2373" s="106"/>
      <c r="G2373" s="107"/>
    </row>
    <row r="2374" spans="4:7" ht="16" customHeight="1" x14ac:dyDescent="0.25">
      <c r="D2374" s="106"/>
      <c r="G2374" s="107"/>
    </row>
    <row r="2375" spans="4:7" ht="16" customHeight="1" x14ac:dyDescent="0.25">
      <c r="D2375" s="106"/>
      <c r="G2375" s="107"/>
    </row>
    <row r="2376" spans="4:7" ht="16" customHeight="1" x14ac:dyDescent="0.25">
      <c r="D2376" s="106"/>
      <c r="G2376" s="107"/>
    </row>
    <row r="2377" spans="4:7" ht="16" customHeight="1" x14ac:dyDescent="0.25">
      <c r="D2377" s="106"/>
      <c r="G2377" s="107"/>
    </row>
    <row r="2378" spans="4:7" ht="16" customHeight="1" x14ac:dyDescent="0.25">
      <c r="D2378" s="106"/>
      <c r="G2378" s="107"/>
    </row>
    <row r="2379" spans="4:7" ht="16" customHeight="1" x14ac:dyDescent="0.25">
      <c r="D2379" s="106"/>
      <c r="G2379" s="107"/>
    </row>
    <row r="2380" spans="4:7" ht="16" customHeight="1" x14ac:dyDescent="0.25">
      <c r="D2380" s="106"/>
      <c r="G2380" s="107"/>
    </row>
    <row r="2381" spans="4:7" ht="16" customHeight="1" x14ac:dyDescent="0.25">
      <c r="D2381" s="106"/>
      <c r="G2381" s="107"/>
    </row>
    <row r="2382" spans="4:7" ht="16" customHeight="1" x14ac:dyDescent="0.25">
      <c r="D2382" s="106"/>
      <c r="G2382" s="107"/>
    </row>
    <row r="2383" spans="4:7" ht="16" customHeight="1" x14ac:dyDescent="0.25">
      <c r="D2383" s="106"/>
      <c r="G2383" s="107"/>
    </row>
    <row r="2384" spans="4:7" ht="16" customHeight="1" x14ac:dyDescent="0.25">
      <c r="D2384" s="106"/>
      <c r="G2384" s="107"/>
    </row>
    <row r="2385" spans="4:7" ht="16" customHeight="1" x14ac:dyDescent="0.25">
      <c r="D2385" s="106"/>
      <c r="G2385" s="107"/>
    </row>
    <row r="2386" spans="4:7" ht="16" customHeight="1" x14ac:dyDescent="0.25">
      <c r="D2386" s="106"/>
      <c r="G2386" s="107"/>
    </row>
    <row r="2387" spans="4:7" ht="16" customHeight="1" x14ac:dyDescent="0.25">
      <c r="D2387" s="106"/>
      <c r="G2387" s="107"/>
    </row>
    <row r="2388" spans="4:7" ht="16" customHeight="1" x14ac:dyDescent="0.25">
      <c r="D2388" s="106"/>
      <c r="G2388" s="107"/>
    </row>
    <row r="2389" spans="4:7" ht="16" customHeight="1" x14ac:dyDescent="0.25">
      <c r="D2389" s="106"/>
      <c r="G2389" s="107"/>
    </row>
    <row r="2390" spans="4:7" ht="16" customHeight="1" x14ac:dyDescent="0.25">
      <c r="D2390" s="106"/>
      <c r="G2390" s="107"/>
    </row>
    <row r="2391" spans="4:7" ht="16" customHeight="1" x14ac:dyDescent="0.25">
      <c r="D2391" s="106"/>
      <c r="G2391" s="107"/>
    </row>
    <row r="2392" spans="4:7" ht="16" customHeight="1" x14ac:dyDescent="0.25">
      <c r="D2392" s="106"/>
      <c r="G2392" s="107"/>
    </row>
    <row r="2393" spans="4:7" ht="16" customHeight="1" x14ac:dyDescent="0.25">
      <c r="D2393" s="106"/>
      <c r="G2393" s="107"/>
    </row>
    <row r="2394" spans="4:7" ht="16" customHeight="1" x14ac:dyDescent="0.25">
      <c r="D2394" s="106"/>
      <c r="G2394" s="107"/>
    </row>
    <row r="2395" spans="4:7" ht="16" customHeight="1" x14ac:dyDescent="0.25">
      <c r="D2395" s="106"/>
      <c r="G2395" s="107"/>
    </row>
    <row r="2396" spans="4:7" ht="16" customHeight="1" x14ac:dyDescent="0.25">
      <c r="D2396" s="106"/>
      <c r="G2396" s="107"/>
    </row>
    <row r="2397" spans="4:7" ht="16" customHeight="1" x14ac:dyDescent="0.25">
      <c r="D2397" s="106"/>
      <c r="G2397" s="107"/>
    </row>
    <row r="2398" spans="4:7" ht="16" customHeight="1" x14ac:dyDescent="0.25">
      <c r="D2398" s="106"/>
      <c r="G2398" s="107"/>
    </row>
    <row r="2399" spans="4:7" ht="16" customHeight="1" x14ac:dyDescent="0.25">
      <c r="D2399" s="106"/>
      <c r="G2399" s="107"/>
    </row>
    <row r="2400" spans="4:7" ht="16" customHeight="1" x14ac:dyDescent="0.25">
      <c r="D2400" s="106"/>
      <c r="G2400" s="107"/>
    </row>
    <row r="2401" spans="4:7" ht="16" customHeight="1" x14ac:dyDescent="0.25">
      <c r="D2401" s="106"/>
      <c r="G2401" s="107"/>
    </row>
    <row r="2402" spans="4:7" ht="16" customHeight="1" x14ac:dyDescent="0.25">
      <c r="D2402" s="106"/>
      <c r="G2402" s="107"/>
    </row>
    <row r="2403" spans="4:7" ht="16" customHeight="1" x14ac:dyDescent="0.25">
      <c r="D2403" s="106"/>
      <c r="G2403" s="107"/>
    </row>
    <row r="2404" spans="4:7" ht="16" customHeight="1" x14ac:dyDescent="0.25">
      <c r="D2404" s="106"/>
      <c r="G2404" s="107"/>
    </row>
    <row r="2405" spans="4:7" ht="16" customHeight="1" x14ac:dyDescent="0.25">
      <c r="D2405" s="106"/>
      <c r="G2405" s="107"/>
    </row>
    <row r="2406" spans="4:7" ht="16" customHeight="1" x14ac:dyDescent="0.25">
      <c r="D2406" s="106"/>
      <c r="G2406" s="107"/>
    </row>
    <row r="2407" spans="4:7" ht="16" customHeight="1" x14ac:dyDescent="0.25">
      <c r="D2407" s="106"/>
      <c r="G2407" s="107"/>
    </row>
    <row r="2408" spans="4:7" ht="16" customHeight="1" x14ac:dyDescent="0.25">
      <c r="D2408" s="106"/>
      <c r="G2408" s="107"/>
    </row>
    <row r="2409" spans="4:7" ht="16" customHeight="1" x14ac:dyDescent="0.25">
      <c r="D2409" s="106"/>
      <c r="G2409" s="107"/>
    </row>
    <row r="2410" spans="4:7" ht="16" customHeight="1" x14ac:dyDescent="0.25">
      <c r="D2410" s="106"/>
      <c r="G2410" s="107"/>
    </row>
    <row r="2411" spans="4:7" ht="16" customHeight="1" x14ac:dyDescent="0.25">
      <c r="D2411" s="106"/>
      <c r="G2411" s="107"/>
    </row>
    <row r="2412" spans="4:7" ht="16" customHeight="1" x14ac:dyDescent="0.25">
      <c r="D2412" s="106"/>
      <c r="G2412" s="107"/>
    </row>
    <row r="2413" spans="4:7" ht="16" customHeight="1" x14ac:dyDescent="0.25">
      <c r="D2413" s="106"/>
      <c r="G2413" s="107"/>
    </row>
    <row r="2414" spans="4:7" ht="16" customHeight="1" x14ac:dyDescent="0.25">
      <c r="D2414" s="106"/>
      <c r="G2414" s="107"/>
    </row>
    <row r="2415" spans="4:7" ht="16" customHeight="1" x14ac:dyDescent="0.25">
      <c r="D2415" s="106"/>
      <c r="G2415" s="107"/>
    </row>
    <row r="2416" spans="4:7" ht="16" customHeight="1" x14ac:dyDescent="0.25">
      <c r="D2416" s="106"/>
      <c r="G2416" s="107"/>
    </row>
    <row r="2417" spans="4:7" ht="16" customHeight="1" x14ac:dyDescent="0.25">
      <c r="D2417" s="106"/>
      <c r="G2417" s="107"/>
    </row>
    <row r="2418" spans="4:7" ht="16" customHeight="1" x14ac:dyDescent="0.25">
      <c r="D2418" s="106"/>
      <c r="G2418" s="107"/>
    </row>
    <row r="2419" spans="4:7" ht="16" customHeight="1" x14ac:dyDescent="0.25">
      <c r="D2419" s="106"/>
      <c r="G2419" s="107"/>
    </row>
    <row r="2420" spans="4:7" ht="16" customHeight="1" x14ac:dyDescent="0.25">
      <c r="D2420" s="106"/>
      <c r="G2420" s="107"/>
    </row>
    <row r="2421" spans="4:7" ht="16" customHeight="1" x14ac:dyDescent="0.25">
      <c r="D2421" s="106"/>
      <c r="G2421" s="107"/>
    </row>
    <row r="2422" spans="4:7" ht="16" customHeight="1" x14ac:dyDescent="0.25">
      <c r="D2422" s="106"/>
      <c r="G2422" s="107"/>
    </row>
    <row r="2423" spans="4:7" ht="16" customHeight="1" x14ac:dyDescent="0.25">
      <c r="D2423" s="106"/>
      <c r="G2423" s="107"/>
    </row>
    <row r="2424" spans="4:7" ht="16" customHeight="1" x14ac:dyDescent="0.25">
      <c r="D2424" s="106"/>
      <c r="G2424" s="107"/>
    </row>
    <row r="2425" spans="4:7" ht="16" customHeight="1" x14ac:dyDescent="0.25">
      <c r="D2425" s="106"/>
      <c r="G2425" s="107"/>
    </row>
    <row r="2426" spans="4:7" ht="16" customHeight="1" x14ac:dyDescent="0.25">
      <c r="D2426" s="106"/>
      <c r="G2426" s="107"/>
    </row>
    <row r="2427" spans="4:7" ht="16" customHeight="1" x14ac:dyDescent="0.25">
      <c r="D2427" s="106"/>
      <c r="G2427" s="107"/>
    </row>
    <row r="2428" spans="4:7" ht="16" customHeight="1" x14ac:dyDescent="0.25">
      <c r="D2428" s="106"/>
      <c r="G2428" s="107"/>
    </row>
    <row r="2429" spans="4:7" ht="16" customHeight="1" x14ac:dyDescent="0.25">
      <c r="D2429" s="106"/>
      <c r="G2429" s="107"/>
    </row>
    <row r="2430" spans="4:7" ht="16" customHeight="1" x14ac:dyDescent="0.25">
      <c r="D2430" s="106"/>
      <c r="G2430" s="107"/>
    </row>
    <row r="2431" spans="4:7" ht="16" customHeight="1" x14ac:dyDescent="0.25">
      <c r="D2431" s="106"/>
      <c r="G2431" s="107"/>
    </row>
    <row r="2432" spans="4:7" ht="16" customHeight="1" x14ac:dyDescent="0.25">
      <c r="D2432" s="106"/>
      <c r="G2432" s="107"/>
    </row>
    <row r="2433" spans="4:7" ht="16" customHeight="1" x14ac:dyDescent="0.25">
      <c r="D2433" s="106"/>
      <c r="G2433" s="107"/>
    </row>
    <row r="2434" spans="4:7" ht="16" customHeight="1" x14ac:dyDescent="0.25">
      <c r="D2434" s="106"/>
      <c r="G2434" s="107"/>
    </row>
    <row r="2435" spans="4:7" ht="16" customHeight="1" x14ac:dyDescent="0.25">
      <c r="D2435" s="106"/>
      <c r="G2435" s="107"/>
    </row>
    <row r="2436" spans="4:7" ht="16" customHeight="1" x14ac:dyDescent="0.25">
      <c r="D2436" s="106"/>
      <c r="G2436" s="107"/>
    </row>
    <row r="2437" spans="4:7" ht="16" customHeight="1" x14ac:dyDescent="0.25">
      <c r="D2437" s="106"/>
      <c r="G2437" s="107"/>
    </row>
    <row r="2438" spans="4:7" ht="16" customHeight="1" x14ac:dyDescent="0.25">
      <c r="D2438" s="106"/>
      <c r="G2438" s="107"/>
    </row>
    <row r="2439" spans="4:7" ht="16" customHeight="1" x14ac:dyDescent="0.25">
      <c r="D2439" s="106"/>
      <c r="G2439" s="107"/>
    </row>
    <row r="2440" spans="4:7" ht="16" customHeight="1" x14ac:dyDescent="0.25">
      <c r="D2440" s="106"/>
      <c r="G2440" s="107"/>
    </row>
    <row r="2441" spans="4:7" ht="16" customHeight="1" x14ac:dyDescent="0.25">
      <c r="D2441" s="106"/>
      <c r="G2441" s="107"/>
    </row>
    <row r="2442" spans="4:7" ht="16" customHeight="1" x14ac:dyDescent="0.25">
      <c r="D2442" s="106"/>
      <c r="G2442" s="107"/>
    </row>
    <row r="2443" spans="4:7" ht="16" customHeight="1" x14ac:dyDescent="0.25">
      <c r="D2443" s="106"/>
      <c r="G2443" s="107"/>
    </row>
    <row r="2444" spans="4:7" ht="16" customHeight="1" x14ac:dyDescent="0.25">
      <c r="D2444" s="106"/>
      <c r="G2444" s="107"/>
    </row>
    <row r="2445" spans="4:7" ht="16" customHeight="1" x14ac:dyDescent="0.25">
      <c r="D2445" s="106"/>
      <c r="G2445" s="107"/>
    </row>
    <row r="2446" spans="4:7" ht="16" customHeight="1" x14ac:dyDescent="0.25">
      <c r="D2446" s="106"/>
      <c r="G2446" s="107"/>
    </row>
    <row r="2447" spans="4:7" ht="16" customHeight="1" x14ac:dyDescent="0.25">
      <c r="D2447" s="106"/>
      <c r="G2447" s="107"/>
    </row>
    <row r="2448" spans="4:7" ht="16" customHeight="1" x14ac:dyDescent="0.25">
      <c r="D2448" s="106"/>
      <c r="G2448" s="107"/>
    </row>
    <row r="2449" spans="4:7" ht="16" customHeight="1" x14ac:dyDescent="0.25">
      <c r="D2449" s="106"/>
      <c r="G2449" s="107"/>
    </row>
    <row r="2450" spans="4:7" ht="16" customHeight="1" x14ac:dyDescent="0.25">
      <c r="D2450" s="106"/>
      <c r="G2450" s="107"/>
    </row>
    <row r="2451" spans="4:7" ht="16" customHeight="1" x14ac:dyDescent="0.25">
      <c r="D2451" s="106"/>
      <c r="G2451" s="107"/>
    </row>
    <row r="2452" spans="4:7" ht="16" customHeight="1" x14ac:dyDescent="0.25">
      <c r="D2452" s="106"/>
      <c r="G2452" s="107"/>
    </row>
    <row r="2453" spans="4:7" ht="16" customHeight="1" x14ac:dyDescent="0.25">
      <c r="D2453" s="106"/>
      <c r="G2453" s="107"/>
    </row>
    <row r="2454" spans="4:7" ht="16" customHeight="1" x14ac:dyDescent="0.25">
      <c r="D2454" s="106"/>
      <c r="G2454" s="107"/>
    </row>
    <row r="2455" spans="4:7" ht="16" customHeight="1" x14ac:dyDescent="0.25">
      <c r="D2455" s="106"/>
      <c r="G2455" s="107"/>
    </row>
    <row r="2456" spans="4:7" ht="16" customHeight="1" x14ac:dyDescent="0.25">
      <c r="D2456" s="106"/>
      <c r="G2456" s="107"/>
    </row>
    <row r="2457" spans="4:7" ht="16" customHeight="1" x14ac:dyDescent="0.25">
      <c r="D2457" s="106"/>
      <c r="G2457" s="107"/>
    </row>
    <row r="2458" spans="4:7" ht="16" customHeight="1" x14ac:dyDescent="0.25">
      <c r="D2458" s="106"/>
      <c r="G2458" s="107"/>
    </row>
    <row r="2459" spans="4:7" ht="16" customHeight="1" x14ac:dyDescent="0.25">
      <c r="D2459" s="106"/>
      <c r="G2459" s="107"/>
    </row>
    <row r="2460" spans="4:7" ht="16" customHeight="1" x14ac:dyDescent="0.25">
      <c r="D2460" s="106"/>
      <c r="G2460" s="107"/>
    </row>
    <row r="2461" spans="4:7" ht="16" customHeight="1" x14ac:dyDescent="0.25">
      <c r="D2461" s="106"/>
      <c r="G2461" s="107"/>
    </row>
    <row r="2462" spans="4:7" ht="16" customHeight="1" x14ac:dyDescent="0.25">
      <c r="D2462" s="106"/>
      <c r="G2462" s="107"/>
    </row>
    <row r="2463" spans="4:7" ht="16" customHeight="1" x14ac:dyDescent="0.25">
      <c r="D2463" s="106"/>
      <c r="G2463" s="107"/>
    </row>
    <row r="2464" spans="4:7" ht="16" customHeight="1" x14ac:dyDescent="0.25">
      <c r="D2464" s="106"/>
      <c r="G2464" s="107"/>
    </row>
    <row r="2465" spans="4:7" ht="16" customHeight="1" x14ac:dyDescent="0.25">
      <c r="D2465" s="106"/>
      <c r="G2465" s="107"/>
    </row>
    <row r="2466" spans="4:7" ht="16" customHeight="1" x14ac:dyDescent="0.25">
      <c r="D2466" s="106"/>
      <c r="G2466" s="107"/>
    </row>
    <row r="2467" spans="4:7" ht="16" customHeight="1" x14ac:dyDescent="0.25">
      <c r="D2467" s="106"/>
      <c r="G2467" s="107"/>
    </row>
    <row r="2468" spans="4:7" ht="16" customHeight="1" x14ac:dyDescent="0.25">
      <c r="D2468" s="106"/>
      <c r="G2468" s="107"/>
    </row>
    <row r="2469" spans="4:7" ht="16" customHeight="1" x14ac:dyDescent="0.25">
      <c r="D2469" s="106"/>
      <c r="G2469" s="107"/>
    </row>
    <row r="2470" spans="4:7" ht="16" customHeight="1" x14ac:dyDescent="0.25">
      <c r="D2470" s="106"/>
      <c r="G2470" s="107"/>
    </row>
    <row r="2471" spans="4:7" ht="16" customHeight="1" x14ac:dyDescent="0.25">
      <c r="D2471" s="106"/>
      <c r="G2471" s="107"/>
    </row>
    <row r="2472" spans="4:7" ht="16" customHeight="1" x14ac:dyDescent="0.25">
      <c r="D2472" s="106"/>
      <c r="G2472" s="107"/>
    </row>
    <row r="2473" spans="4:7" ht="16" customHeight="1" x14ac:dyDescent="0.25">
      <c r="D2473" s="106"/>
      <c r="G2473" s="107"/>
    </row>
    <row r="2474" spans="4:7" ht="16" customHeight="1" x14ac:dyDescent="0.25">
      <c r="D2474" s="106"/>
      <c r="G2474" s="107"/>
    </row>
    <row r="2475" spans="4:7" ht="16" customHeight="1" x14ac:dyDescent="0.25">
      <c r="D2475" s="106"/>
      <c r="G2475" s="107"/>
    </row>
    <row r="2476" spans="4:7" ht="16" customHeight="1" x14ac:dyDescent="0.25">
      <c r="D2476" s="106"/>
      <c r="G2476" s="107"/>
    </row>
    <row r="2477" spans="4:7" ht="16" customHeight="1" x14ac:dyDescent="0.25">
      <c r="D2477" s="106"/>
      <c r="G2477" s="107"/>
    </row>
    <row r="2478" spans="4:7" ht="16" customHeight="1" x14ac:dyDescent="0.25">
      <c r="D2478" s="106"/>
      <c r="G2478" s="107"/>
    </row>
    <row r="2479" spans="4:7" ht="16" customHeight="1" x14ac:dyDescent="0.25">
      <c r="D2479" s="106"/>
      <c r="G2479" s="107"/>
    </row>
    <row r="2480" spans="4:7" ht="16" customHeight="1" x14ac:dyDescent="0.25">
      <c r="D2480" s="106"/>
      <c r="G2480" s="107"/>
    </row>
    <row r="2481" spans="4:7" ht="16" customHeight="1" x14ac:dyDescent="0.25">
      <c r="D2481" s="106"/>
      <c r="G2481" s="107"/>
    </row>
    <row r="2482" spans="4:7" ht="16" customHeight="1" x14ac:dyDescent="0.25">
      <c r="D2482" s="106"/>
      <c r="G2482" s="107"/>
    </row>
    <row r="2483" spans="4:7" ht="16" customHeight="1" x14ac:dyDescent="0.25">
      <c r="D2483" s="106"/>
      <c r="G2483" s="107"/>
    </row>
    <row r="2484" spans="4:7" ht="16" customHeight="1" x14ac:dyDescent="0.25">
      <c r="D2484" s="106"/>
      <c r="G2484" s="107"/>
    </row>
    <row r="2485" spans="4:7" ht="16" customHeight="1" x14ac:dyDescent="0.25">
      <c r="D2485" s="106"/>
      <c r="G2485" s="107"/>
    </row>
    <row r="2486" spans="4:7" ht="16" customHeight="1" x14ac:dyDescent="0.25">
      <c r="D2486" s="106"/>
      <c r="G2486" s="107"/>
    </row>
    <row r="2487" spans="4:7" ht="16" customHeight="1" x14ac:dyDescent="0.25">
      <c r="D2487" s="106"/>
      <c r="G2487" s="107"/>
    </row>
    <row r="2488" spans="4:7" ht="16" customHeight="1" x14ac:dyDescent="0.25">
      <c r="D2488" s="106"/>
      <c r="G2488" s="107"/>
    </row>
    <row r="2489" spans="4:7" ht="16" customHeight="1" x14ac:dyDescent="0.25">
      <c r="D2489" s="106"/>
      <c r="G2489" s="107"/>
    </row>
    <row r="2490" spans="4:7" ht="16" customHeight="1" x14ac:dyDescent="0.25">
      <c r="D2490" s="106"/>
      <c r="G2490" s="107"/>
    </row>
    <row r="2491" spans="4:7" ht="16" customHeight="1" x14ac:dyDescent="0.25">
      <c r="D2491" s="106"/>
      <c r="G2491" s="107"/>
    </row>
    <row r="2492" spans="4:7" ht="16" customHeight="1" x14ac:dyDescent="0.25">
      <c r="D2492" s="106"/>
      <c r="G2492" s="107"/>
    </row>
    <row r="2493" spans="4:7" ht="16" customHeight="1" x14ac:dyDescent="0.25">
      <c r="D2493" s="106"/>
      <c r="G2493" s="107"/>
    </row>
    <row r="2494" spans="4:7" ht="16" customHeight="1" x14ac:dyDescent="0.25">
      <c r="D2494" s="106"/>
      <c r="G2494" s="107"/>
    </row>
    <row r="2495" spans="4:7" ht="16" customHeight="1" x14ac:dyDescent="0.25">
      <c r="D2495" s="106"/>
      <c r="G2495" s="107"/>
    </row>
    <row r="2496" spans="4:7" ht="16" customHeight="1" x14ac:dyDescent="0.25">
      <c r="D2496" s="106"/>
      <c r="G2496" s="107"/>
    </row>
    <row r="2497" spans="4:7" ht="16" customHeight="1" x14ac:dyDescent="0.25">
      <c r="D2497" s="106"/>
      <c r="G2497" s="107"/>
    </row>
    <row r="2498" spans="4:7" ht="16" customHeight="1" x14ac:dyDescent="0.25">
      <c r="D2498" s="106"/>
      <c r="G2498" s="107"/>
    </row>
    <row r="2499" spans="4:7" ht="16" customHeight="1" x14ac:dyDescent="0.25">
      <c r="D2499" s="106"/>
      <c r="G2499" s="107"/>
    </row>
    <row r="2500" spans="4:7" ht="16" customHeight="1" x14ac:dyDescent="0.25">
      <c r="D2500" s="106"/>
      <c r="G2500" s="107"/>
    </row>
    <row r="2501" spans="4:7" ht="16" customHeight="1" x14ac:dyDescent="0.25">
      <c r="D2501" s="106"/>
      <c r="G2501" s="107"/>
    </row>
    <row r="2502" spans="4:7" ht="16" customHeight="1" x14ac:dyDescent="0.25">
      <c r="D2502" s="106"/>
      <c r="G2502" s="107"/>
    </row>
    <row r="2503" spans="4:7" ht="16" customHeight="1" x14ac:dyDescent="0.25">
      <c r="D2503" s="106"/>
      <c r="G2503" s="107"/>
    </row>
    <row r="2504" spans="4:7" ht="16" customHeight="1" x14ac:dyDescent="0.25">
      <c r="D2504" s="106"/>
      <c r="G2504" s="107"/>
    </row>
    <row r="2505" spans="4:7" ht="16" customHeight="1" x14ac:dyDescent="0.25">
      <c r="D2505" s="106"/>
      <c r="G2505" s="107"/>
    </row>
    <row r="2506" spans="4:7" ht="16" customHeight="1" x14ac:dyDescent="0.25">
      <c r="D2506" s="106"/>
      <c r="G2506" s="107"/>
    </row>
    <row r="2507" spans="4:7" ht="16" customHeight="1" x14ac:dyDescent="0.25">
      <c r="D2507" s="106"/>
      <c r="G2507" s="107"/>
    </row>
    <row r="2508" spans="4:7" ht="16" customHeight="1" x14ac:dyDescent="0.25">
      <c r="D2508" s="106"/>
      <c r="G2508" s="107"/>
    </row>
    <row r="2509" spans="4:7" ht="16" customHeight="1" x14ac:dyDescent="0.25">
      <c r="D2509" s="106"/>
      <c r="G2509" s="107"/>
    </row>
    <row r="2510" spans="4:7" ht="16" customHeight="1" x14ac:dyDescent="0.25">
      <c r="D2510" s="106"/>
      <c r="G2510" s="107"/>
    </row>
    <row r="2511" spans="4:7" ht="16" customHeight="1" x14ac:dyDescent="0.25">
      <c r="D2511" s="106"/>
      <c r="G2511" s="107"/>
    </row>
    <row r="2512" spans="4:7" ht="16" customHeight="1" x14ac:dyDescent="0.25">
      <c r="D2512" s="106"/>
      <c r="G2512" s="107"/>
    </row>
    <row r="2513" spans="4:7" ht="16" customHeight="1" x14ac:dyDescent="0.25">
      <c r="D2513" s="106"/>
      <c r="G2513" s="107"/>
    </row>
    <row r="2514" spans="4:7" ht="16" customHeight="1" x14ac:dyDescent="0.25">
      <c r="D2514" s="106"/>
      <c r="G2514" s="107"/>
    </row>
    <row r="2515" spans="4:7" ht="16" customHeight="1" x14ac:dyDescent="0.25">
      <c r="D2515" s="106"/>
      <c r="G2515" s="107"/>
    </row>
    <row r="2516" spans="4:7" ht="16" customHeight="1" x14ac:dyDescent="0.25">
      <c r="D2516" s="106"/>
      <c r="G2516" s="107"/>
    </row>
    <row r="2517" spans="4:7" ht="16" customHeight="1" x14ac:dyDescent="0.25">
      <c r="D2517" s="106"/>
      <c r="G2517" s="107"/>
    </row>
    <row r="2518" spans="4:7" ht="16" customHeight="1" x14ac:dyDescent="0.25">
      <c r="D2518" s="106"/>
      <c r="G2518" s="107"/>
    </row>
    <row r="2519" spans="4:7" ht="16" customHeight="1" x14ac:dyDescent="0.25">
      <c r="D2519" s="106"/>
      <c r="G2519" s="107"/>
    </row>
    <row r="2520" spans="4:7" ht="16" customHeight="1" x14ac:dyDescent="0.25">
      <c r="D2520" s="106"/>
      <c r="G2520" s="107"/>
    </row>
    <row r="2521" spans="4:7" ht="16" customHeight="1" x14ac:dyDescent="0.25">
      <c r="D2521" s="106"/>
      <c r="G2521" s="107"/>
    </row>
    <row r="2522" spans="4:7" ht="16" customHeight="1" x14ac:dyDescent="0.25">
      <c r="D2522" s="106"/>
      <c r="G2522" s="107"/>
    </row>
    <row r="2523" spans="4:7" ht="16" customHeight="1" x14ac:dyDescent="0.25">
      <c r="D2523" s="106"/>
      <c r="G2523" s="107"/>
    </row>
    <row r="2524" spans="4:7" ht="16" customHeight="1" x14ac:dyDescent="0.25">
      <c r="D2524" s="106"/>
      <c r="G2524" s="107"/>
    </row>
    <row r="2525" spans="4:7" ht="16" customHeight="1" x14ac:dyDescent="0.25">
      <c r="D2525" s="106"/>
      <c r="G2525" s="107"/>
    </row>
    <row r="2526" spans="4:7" ht="16" customHeight="1" x14ac:dyDescent="0.25">
      <c r="D2526" s="106"/>
      <c r="G2526" s="107"/>
    </row>
    <row r="2527" spans="4:7" ht="16" customHeight="1" x14ac:dyDescent="0.25">
      <c r="D2527" s="106"/>
      <c r="G2527" s="107"/>
    </row>
    <row r="2528" spans="4:7" ht="16" customHeight="1" x14ac:dyDescent="0.25">
      <c r="D2528" s="106"/>
      <c r="G2528" s="107"/>
    </row>
    <row r="2529" spans="4:7" ht="16" customHeight="1" x14ac:dyDescent="0.25">
      <c r="D2529" s="106"/>
      <c r="G2529" s="107"/>
    </row>
    <row r="2530" spans="4:7" ht="16" customHeight="1" x14ac:dyDescent="0.25">
      <c r="D2530" s="106"/>
      <c r="G2530" s="107"/>
    </row>
    <row r="2531" spans="4:7" ht="16" customHeight="1" x14ac:dyDescent="0.25">
      <c r="D2531" s="106"/>
      <c r="G2531" s="107"/>
    </row>
    <row r="2532" spans="4:7" ht="16" customHeight="1" x14ac:dyDescent="0.25">
      <c r="D2532" s="106"/>
      <c r="G2532" s="107"/>
    </row>
    <row r="2533" spans="4:7" ht="16" customHeight="1" x14ac:dyDescent="0.25">
      <c r="D2533" s="106"/>
      <c r="G2533" s="107"/>
    </row>
    <row r="2534" spans="4:7" ht="16" customHeight="1" x14ac:dyDescent="0.25">
      <c r="D2534" s="106"/>
      <c r="G2534" s="107"/>
    </row>
    <row r="2535" spans="4:7" ht="16" customHeight="1" x14ac:dyDescent="0.25">
      <c r="D2535" s="106"/>
      <c r="G2535" s="107"/>
    </row>
    <row r="2536" spans="4:7" ht="16" customHeight="1" x14ac:dyDescent="0.25">
      <c r="D2536" s="106"/>
      <c r="G2536" s="107"/>
    </row>
    <row r="2537" spans="4:7" ht="16" customHeight="1" x14ac:dyDescent="0.25">
      <c r="D2537" s="106"/>
      <c r="G2537" s="107"/>
    </row>
    <row r="2538" spans="4:7" ht="16" customHeight="1" x14ac:dyDescent="0.25">
      <c r="D2538" s="106"/>
      <c r="G2538" s="107"/>
    </row>
    <row r="2539" spans="4:7" ht="16" customHeight="1" x14ac:dyDescent="0.25">
      <c r="D2539" s="106"/>
      <c r="G2539" s="107"/>
    </row>
    <row r="2540" spans="4:7" ht="16" customHeight="1" x14ac:dyDescent="0.25">
      <c r="D2540" s="106"/>
      <c r="G2540" s="107"/>
    </row>
    <row r="2541" spans="4:7" ht="16" customHeight="1" x14ac:dyDescent="0.25">
      <c r="D2541" s="106"/>
      <c r="G2541" s="107"/>
    </row>
    <row r="2542" spans="4:7" ht="16" customHeight="1" x14ac:dyDescent="0.25">
      <c r="D2542" s="106"/>
      <c r="G2542" s="107"/>
    </row>
    <row r="2543" spans="4:7" ht="16" customHeight="1" x14ac:dyDescent="0.25">
      <c r="D2543" s="106"/>
      <c r="G2543" s="107"/>
    </row>
    <row r="2544" spans="4:7" ht="16" customHeight="1" x14ac:dyDescent="0.25">
      <c r="D2544" s="106"/>
      <c r="G2544" s="107"/>
    </row>
    <row r="2545" spans="4:7" ht="16" customHeight="1" x14ac:dyDescent="0.25">
      <c r="D2545" s="106"/>
      <c r="G2545" s="107"/>
    </row>
    <row r="2546" spans="4:7" ht="16" customHeight="1" x14ac:dyDescent="0.25">
      <c r="D2546" s="106"/>
      <c r="G2546" s="107"/>
    </row>
    <row r="2547" spans="4:7" ht="16" customHeight="1" x14ac:dyDescent="0.25">
      <c r="D2547" s="106"/>
      <c r="G2547" s="107"/>
    </row>
    <row r="2548" spans="4:7" ht="16" customHeight="1" x14ac:dyDescent="0.25">
      <c r="D2548" s="106"/>
      <c r="G2548" s="107"/>
    </row>
    <row r="2549" spans="4:7" ht="16" customHeight="1" x14ac:dyDescent="0.25">
      <c r="D2549" s="106"/>
      <c r="G2549" s="107"/>
    </row>
    <row r="2550" spans="4:7" ht="16" customHeight="1" x14ac:dyDescent="0.25">
      <c r="D2550" s="106"/>
      <c r="G2550" s="107"/>
    </row>
    <row r="2551" spans="4:7" ht="16" customHeight="1" x14ac:dyDescent="0.25">
      <c r="D2551" s="106"/>
      <c r="G2551" s="107"/>
    </row>
    <row r="2552" spans="4:7" ht="16" customHeight="1" x14ac:dyDescent="0.25">
      <c r="D2552" s="106"/>
      <c r="G2552" s="107"/>
    </row>
    <row r="2553" spans="4:7" ht="16" customHeight="1" x14ac:dyDescent="0.25">
      <c r="D2553" s="106"/>
      <c r="G2553" s="107"/>
    </row>
    <row r="2554" spans="4:7" ht="16" customHeight="1" x14ac:dyDescent="0.25">
      <c r="D2554" s="106"/>
      <c r="G2554" s="107"/>
    </row>
    <row r="2555" spans="4:7" ht="16" customHeight="1" x14ac:dyDescent="0.25">
      <c r="D2555" s="106"/>
      <c r="G2555" s="107"/>
    </row>
    <row r="2556" spans="4:7" ht="16" customHeight="1" x14ac:dyDescent="0.25">
      <c r="D2556" s="106"/>
      <c r="G2556" s="107"/>
    </row>
    <row r="2557" spans="4:7" ht="16" customHeight="1" x14ac:dyDescent="0.25">
      <c r="D2557" s="106"/>
      <c r="G2557" s="107"/>
    </row>
    <row r="2558" spans="4:7" ht="16" customHeight="1" x14ac:dyDescent="0.25">
      <c r="D2558" s="106"/>
      <c r="G2558" s="107"/>
    </row>
    <row r="2559" spans="4:7" ht="16" customHeight="1" x14ac:dyDescent="0.25">
      <c r="D2559" s="106"/>
      <c r="G2559" s="107"/>
    </row>
    <row r="2560" spans="4:7" ht="16" customHeight="1" x14ac:dyDescent="0.25">
      <c r="D2560" s="106"/>
      <c r="G2560" s="107"/>
    </row>
    <row r="2561" spans="4:7" ht="16" customHeight="1" x14ac:dyDescent="0.25">
      <c r="D2561" s="106"/>
      <c r="G2561" s="107"/>
    </row>
    <row r="2562" spans="4:7" ht="16" customHeight="1" x14ac:dyDescent="0.25">
      <c r="D2562" s="106"/>
      <c r="G2562" s="107"/>
    </row>
    <row r="2563" spans="4:7" ht="16" customHeight="1" x14ac:dyDescent="0.25">
      <c r="D2563" s="106"/>
      <c r="G2563" s="107"/>
    </row>
    <row r="2564" spans="4:7" ht="16" customHeight="1" x14ac:dyDescent="0.25">
      <c r="D2564" s="106"/>
      <c r="G2564" s="107"/>
    </row>
    <row r="2565" spans="4:7" ht="16" customHeight="1" x14ac:dyDescent="0.25">
      <c r="D2565" s="106"/>
      <c r="G2565" s="107"/>
    </row>
    <row r="2566" spans="4:7" ht="16" customHeight="1" x14ac:dyDescent="0.25">
      <c r="D2566" s="106"/>
      <c r="G2566" s="107"/>
    </row>
    <row r="2567" spans="4:7" ht="16" customHeight="1" x14ac:dyDescent="0.25">
      <c r="D2567" s="106"/>
      <c r="G2567" s="107"/>
    </row>
    <row r="2568" spans="4:7" ht="16" customHeight="1" x14ac:dyDescent="0.25">
      <c r="D2568" s="106"/>
      <c r="G2568" s="107"/>
    </row>
    <row r="2569" spans="4:7" ht="16" customHeight="1" x14ac:dyDescent="0.25">
      <c r="D2569" s="106"/>
      <c r="G2569" s="107"/>
    </row>
    <row r="2570" spans="4:7" ht="16" customHeight="1" x14ac:dyDescent="0.25">
      <c r="D2570" s="106"/>
      <c r="G2570" s="107"/>
    </row>
    <row r="2571" spans="4:7" ht="16" customHeight="1" x14ac:dyDescent="0.25">
      <c r="D2571" s="106"/>
      <c r="G2571" s="107"/>
    </row>
    <row r="2572" spans="4:7" ht="16" customHeight="1" x14ac:dyDescent="0.25">
      <c r="D2572" s="106"/>
      <c r="G2572" s="107"/>
    </row>
    <row r="2573" spans="4:7" ht="16" customHeight="1" x14ac:dyDescent="0.25">
      <c r="D2573" s="106"/>
      <c r="G2573" s="107"/>
    </row>
    <row r="2574" spans="4:7" ht="16" customHeight="1" x14ac:dyDescent="0.25">
      <c r="D2574" s="106"/>
      <c r="G2574" s="107"/>
    </row>
    <row r="2575" spans="4:7" ht="16" customHeight="1" x14ac:dyDescent="0.25">
      <c r="D2575" s="106"/>
      <c r="G2575" s="107"/>
    </row>
    <row r="2576" spans="4:7" ht="16" customHeight="1" x14ac:dyDescent="0.25">
      <c r="D2576" s="106"/>
      <c r="G2576" s="107"/>
    </row>
    <row r="2577" spans="4:7" ht="16" customHeight="1" x14ac:dyDescent="0.25">
      <c r="D2577" s="106"/>
      <c r="G2577" s="107"/>
    </row>
    <row r="2578" spans="4:7" ht="16" customHeight="1" x14ac:dyDescent="0.25">
      <c r="D2578" s="106"/>
      <c r="G2578" s="107"/>
    </row>
    <row r="2579" spans="4:7" ht="16" customHeight="1" x14ac:dyDescent="0.25">
      <c r="D2579" s="106"/>
      <c r="G2579" s="107"/>
    </row>
    <row r="2580" spans="4:7" ht="16" customHeight="1" x14ac:dyDescent="0.25">
      <c r="D2580" s="106"/>
      <c r="G2580" s="107"/>
    </row>
    <row r="2581" spans="4:7" ht="16" customHeight="1" x14ac:dyDescent="0.25">
      <c r="D2581" s="106"/>
      <c r="G2581" s="107"/>
    </row>
    <row r="2582" spans="4:7" ht="16" customHeight="1" x14ac:dyDescent="0.25">
      <c r="D2582" s="106"/>
      <c r="G2582" s="107"/>
    </row>
    <row r="2583" spans="4:7" ht="16" customHeight="1" x14ac:dyDescent="0.25">
      <c r="D2583" s="106"/>
      <c r="G2583" s="107"/>
    </row>
    <row r="2584" spans="4:7" ht="16" customHeight="1" x14ac:dyDescent="0.25">
      <c r="D2584" s="106"/>
      <c r="G2584" s="107"/>
    </row>
    <row r="2585" spans="4:7" ht="16" customHeight="1" x14ac:dyDescent="0.25">
      <c r="D2585" s="106"/>
      <c r="G2585" s="107"/>
    </row>
    <row r="2586" spans="4:7" ht="16" customHeight="1" x14ac:dyDescent="0.25">
      <c r="D2586" s="106"/>
      <c r="G2586" s="107"/>
    </row>
    <row r="2587" spans="4:7" ht="16" customHeight="1" x14ac:dyDescent="0.25">
      <c r="D2587" s="106"/>
      <c r="G2587" s="107"/>
    </row>
    <row r="2588" spans="4:7" ht="16" customHeight="1" x14ac:dyDescent="0.25">
      <c r="D2588" s="106"/>
      <c r="G2588" s="107"/>
    </row>
    <row r="2589" spans="4:7" ht="16" customHeight="1" x14ac:dyDescent="0.25">
      <c r="D2589" s="106"/>
      <c r="G2589" s="107"/>
    </row>
    <row r="2590" spans="4:7" ht="16" customHeight="1" x14ac:dyDescent="0.25">
      <c r="D2590" s="106"/>
      <c r="G2590" s="107"/>
    </row>
    <row r="2591" spans="4:7" ht="16" customHeight="1" x14ac:dyDescent="0.25">
      <c r="D2591" s="106"/>
      <c r="G2591" s="107"/>
    </row>
    <row r="2592" spans="4:7" ht="16" customHeight="1" x14ac:dyDescent="0.25">
      <c r="D2592" s="106"/>
      <c r="G2592" s="107"/>
    </row>
    <row r="2593" spans="4:7" ht="16" customHeight="1" x14ac:dyDescent="0.25">
      <c r="D2593" s="106"/>
      <c r="G2593" s="107"/>
    </row>
    <row r="2594" spans="4:7" ht="16" customHeight="1" x14ac:dyDescent="0.25">
      <c r="D2594" s="106"/>
      <c r="G2594" s="107"/>
    </row>
    <row r="2595" spans="4:7" ht="16" customHeight="1" x14ac:dyDescent="0.25">
      <c r="D2595" s="106"/>
      <c r="G2595" s="107"/>
    </row>
    <row r="2596" spans="4:7" ht="16" customHeight="1" x14ac:dyDescent="0.25">
      <c r="D2596" s="106"/>
      <c r="G2596" s="107"/>
    </row>
    <row r="2597" spans="4:7" ht="16" customHeight="1" x14ac:dyDescent="0.25">
      <c r="D2597" s="106"/>
      <c r="G2597" s="107"/>
    </row>
    <row r="2598" spans="4:7" ht="16" customHeight="1" x14ac:dyDescent="0.25">
      <c r="D2598" s="106"/>
      <c r="G2598" s="107"/>
    </row>
    <row r="2599" spans="4:7" ht="16" customHeight="1" x14ac:dyDescent="0.25">
      <c r="D2599" s="106"/>
      <c r="G2599" s="107"/>
    </row>
    <row r="2600" spans="4:7" ht="16" customHeight="1" x14ac:dyDescent="0.25">
      <c r="D2600" s="106"/>
      <c r="G2600" s="107"/>
    </row>
    <row r="2601" spans="4:7" ht="16" customHeight="1" x14ac:dyDescent="0.25">
      <c r="D2601" s="106"/>
      <c r="G2601" s="107"/>
    </row>
    <row r="2602" spans="4:7" ht="16" customHeight="1" x14ac:dyDescent="0.25">
      <c r="D2602" s="106"/>
      <c r="G2602" s="107"/>
    </row>
    <row r="2603" spans="4:7" ht="16" customHeight="1" x14ac:dyDescent="0.25">
      <c r="D2603" s="106"/>
      <c r="G2603" s="107"/>
    </row>
    <row r="2604" spans="4:7" ht="16" customHeight="1" x14ac:dyDescent="0.25">
      <c r="D2604" s="106"/>
      <c r="G2604" s="107"/>
    </row>
    <row r="2605" spans="4:7" ht="16" customHeight="1" x14ac:dyDescent="0.25">
      <c r="D2605" s="106"/>
      <c r="G2605" s="107"/>
    </row>
    <row r="2606" spans="4:7" ht="16" customHeight="1" x14ac:dyDescent="0.25">
      <c r="D2606" s="106"/>
      <c r="G2606" s="107"/>
    </row>
    <row r="2607" spans="4:7" ht="16" customHeight="1" x14ac:dyDescent="0.25">
      <c r="D2607" s="106"/>
      <c r="G2607" s="107"/>
    </row>
    <row r="2608" spans="4:7" ht="16" customHeight="1" x14ac:dyDescent="0.25">
      <c r="D2608" s="106"/>
      <c r="G2608" s="107"/>
    </row>
    <row r="2609" spans="4:7" ht="16" customHeight="1" x14ac:dyDescent="0.25">
      <c r="D2609" s="106"/>
      <c r="G2609" s="107"/>
    </row>
    <row r="2610" spans="4:7" ht="16" customHeight="1" x14ac:dyDescent="0.25">
      <c r="D2610" s="106"/>
      <c r="G2610" s="107"/>
    </row>
    <row r="2611" spans="4:7" ht="16" customHeight="1" x14ac:dyDescent="0.25">
      <c r="D2611" s="106"/>
      <c r="G2611" s="107"/>
    </row>
    <row r="2612" spans="4:7" ht="16" customHeight="1" x14ac:dyDescent="0.25">
      <c r="D2612" s="106"/>
      <c r="G2612" s="107"/>
    </row>
    <row r="2613" spans="4:7" ht="16" customHeight="1" x14ac:dyDescent="0.25">
      <c r="D2613" s="106"/>
      <c r="G2613" s="107"/>
    </row>
    <row r="2614" spans="4:7" ht="16" customHeight="1" x14ac:dyDescent="0.25">
      <c r="D2614" s="106"/>
      <c r="G2614" s="107"/>
    </row>
    <row r="2615" spans="4:7" ht="16" customHeight="1" x14ac:dyDescent="0.25">
      <c r="D2615" s="106"/>
      <c r="G2615" s="107"/>
    </row>
    <row r="2616" spans="4:7" ht="16" customHeight="1" x14ac:dyDescent="0.25">
      <c r="D2616" s="106"/>
      <c r="G2616" s="107"/>
    </row>
    <row r="2617" spans="4:7" ht="16" customHeight="1" x14ac:dyDescent="0.25">
      <c r="D2617" s="106"/>
      <c r="G2617" s="107"/>
    </row>
    <row r="2618" spans="4:7" ht="16" customHeight="1" x14ac:dyDescent="0.25">
      <c r="D2618" s="106"/>
      <c r="G2618" s="107"/>
    </row>
    <row r="2619" spans="4:7" ht="16" customHeight="1" x14ac:dyDescent="0.25">
      <c r="D2619" s="106"/>
      <c r="G2619" s="107"/>
    </row>
    <row r="2620" spans="4:7" ht="16" customHeight="1" x14ac:dyDescent="0.25">
      <c r="D2620" s="106"/>
      <c r="G2620" s="107"/>
    </row>
    <row r="2621" spans="4:7" ht="16" customHeight="1" x14ac:dyDescent="0.25">
      <c r="D2621" s="106"/>
      <c r="G2621" s="107"/>
    </row>
    <row r="2622" spans="4:7" ht="16" customHeight="1" x14ac:dyDescent="0.25">
      <c r="D2622" s="106"/>
      <c r="G2622" s="107"/>
    </row>
    <row r="2623" spans="4:7" ht="16" customHeight="1" x14ac:dyDescent="0.25">
      <c r="D2623" s="106"/>
      <c r="G2623" s="107"/>
    </row>
    <row r="2624" spans="4:7" ht="16" customHeight="1" x14ac:dyDescent="0.25">
      <c r="D2624" s="106"/>
      <c r="G2624" s="107"/>
    </row>
    <row r="2625" spans="4:7" ht="16" customHeight="1" x14ac:dyDescent="0.25">
      <c r="D2625" s="106"/>
      <c r="G2625" s="107"/>
    </row>
    <row r="2626" spans="4:7" ht="16" customHeight="1" x14ac:dyDescent="0.25">
      <c r="D2626" s="106"/>
      <c r="G2626" s="107"/>
    </row>
    <row r="2627" spans="4:7" ht="16" customHeight="1" x14ac:dyDescent="0.25">
      <c r="D2627" s="106"/>
      <c r="G2627" s="107"/>
    </row>
    <row r="2628" spans="4:7" ht="16" customHeight="1" x14ac:dyDescent="0.25">
      <c r="D2628" s="106"/>
      <c r="G2628" s="107"/>
    </row>
    <row r="2629" spans="4:7" ht="16" customHeight="1" x14ac:dyDescent="0.25">
      <c r="D2629" s="106"/>
      <c r="G2629" s="107"/>
    </row>
    <row r="2630" spans="4:7" ht="16" customHeight="1" x14ac:dyDescent="0.25">
      <c r="D2630" s="106"/>
      <c r="G2630" s="107"/>
    </row>
    <row r="2631" spans="4:7" ht="16" customHeight="1" x14ac:dyDescent="0.25">
      <c r="D2631" s="106"/>
      <c r="G2631" s="107"/>
    </row>
    <row r="2632" spans="4:7" ht="16" customHeight="1" x14ac:dyDescent="0.25">
      <c r="D2632" s="106"/>
      <c r="G2632" s="107"/>
    </row>
    <row r="2633" spans="4:7" ht="16" customHeight="1" x14ac:dyDescent="0.25">
      <c r="D2633" s="106"/>
      <c r="G2633" s="107"/>
    </row>
    <row r="2634" spans="4:7" ht="16" customHeight="1" x14ac:dyDescent="0.25">
      <c r="D2634" s="106"/>
      <c r="G2634" s="107"/>
    </row>
    <row r="2635" spans="4:7" ht="16" customHeight="1" x14ac:dyDescent="0.25">
      <c r="D2635" s="106"/>
      <c r="G2635" s="107"/>
    </row>
    <row r="2636" spans="4:7" ht="16" customHeight="1" x14ac:dyDescent="0.25">
      <c r="D2636" s="106"/>
      <c r="G2636" s="107"/>
    </row>
    <row r="2637" spans="4:7" ht="16" customHeight="1" x14ac:dyDescent="0.25">
      <c r="D2637" s="106"/>
      <c r="G2637" s="107"/>
    </row>
    <row r="2638" spans="4:7" ht="16" customHeight="1" x14ac:dyDescent="0.25">
      <c r="D2638" s="106"/>
      <c r="G2638" s="107"/>
    </row>
    <row r="2639" spans="4:7" ht="16" customHeight="1" x14ac:dyDescent="0.25">
      <c r="D2639" s="106"/>
      <c r="G2639" s="107"/>
    </row>
    <row r="2640" spans="4:7" ht="16" customHeight="1" x14ac:dyDescent="0.25">
      <c r="D2640" s="106"/>
      <c r="G2640" s="107"/>
    </row>
    <row r="2641" spans="4:7" ht="16" customHeight="1" x14ac:dyDescent="0.25">
      <c r="D2641" s="106"/>
      <c r="G2641" s="107"/>
    </row>
    <row r="2642" spans="4:7" ht="16" customHeight="1" x14ac:dyDescent="0.25">
      <c r="D2642" s="106"/>
      <c r="G2642" s="107"/>
    </row>
    <row r="2643" spans="4:7" ht="16" customHeight="1" x14ac:dyDescent="0.25">
      <c r="D2643" s="106"/>
      <c r="G2643" s="107"/>
    </row>
    <row r="2644" spans="4:7" ht="16" customHeight="1" x14ac:dyDescent="0.25">
      <c r="D2644" s="106"/>
      <c r="G2644" s="107"/>
    </row>
    <row r="2645" spans="4:7" ht="16" customHeight="1" x14ac:dyDescent="0.25">
      <c r="D2645" s="106"/>
      <c r="G2645" s="107"/>
    </row>
    <row r="2646" spans="4:7" ht="16" customHeight="1" x14ac:dyDescent="0.25">
      <c r="D2646" s="106"/>
      <c r="G2646" s="107"/>
    </row>
    <row r="2647" spans="4:7" ht="16" customHeight="1" x14ac:dyDescent="0.25">
      <c r="D2647" s="106"/>
      <c r="G2647" s="107"/>
    </row>
    <row r="2648" spans="4:7" ht="16" customHeight="1" x14ac:dyDescent="0.25">
      <c r="D2648" s="106"/>
      <c r="G2648" s="107"/>
    </row>
    <row r="2649" spans="4:7" ht="16" customHeight="1" x14ac:dyDescent="0.25">
      <c r="D2649" s="106"/>
      <c r="G2649" s="107"/>
    </row>
    <row r="2650" spans="4:7" ht="16" customHeight="1" x14ac:dyDescent="0.25">
      <c r="D2650" s="106"/>
      <c r="G2650" s="107"/>
    </row>
    <row r="2651" spans="4:7" ht="16" customHeight="1" x14ac:dyDescent="0.25">
      <c r="D2651" s="106"/>
      <c r="G2651" s="107"/>
    </row>
    <row r="2652" spans="4:7" ht="16" customHeight="1" x14ac:dyDescent="0.25">
      <c r="D2652" s="106"/>
      <c r="G2652" s="107"/>
    </row>
    <row r="2653" spans="4:7" ht="16" customHeight="1" x14ac:dyDescent="0.25">
      <c r="D2653" s="106"/>
      <c r="G2653" s="107"/>
    </row>
    <row r="2654" spans="4:7" ht="16" customHeight="1" x14ac:dyDescent="0.25">
      <c r="D2654" s="106"/>
      <c r="G2654" s="107"/>
    </row>
    <row r="2655" spans="4:7" ht="16" customHeight="1" x14ac:dyDescent="0.25">
      <c r="D2655" s="106"/>
      <c r="G2655" s="107"/>
    </row>
    <row r="2656" spans="4:7" ht="16" customHeight="1" x14ac:dyDescent="0.25">
      <c r="D2656" s="106"/>
      <c r="G2656" s="107"/>
    </row>
    <row r="2657" spans="4:7" ht="16" customHeight="1" x14ac:dyDescent="0.25">
      <c r="D2657" s="106"/>
      <c r="G2657" s="107"/>
    </row>
    <row r="2658" spans="4:7" ht="16" customHeight="1" x14ac:dyDescent="0.25">
      <c r="D2658" s="106"/>
      <c r="G2658" s="107"/>
    </row>
    <row r="2659" spans="4:7" ht="16" customHeight="1" x14ac:dyDescent="0.25">
      <c r="D2659" s="106"/>
      <c r="G2659" s="107"/>
    </row>
    <row r="2660" spans="4:7" ht="16" customHeight="1" x14ac:dyDescent="0.25">
      <c r="D2660" s="106"/>
      <c r="G2660" s="107"/>
    </row>
    <row r="2661" spans="4:7" ht="16" customHeight="1" x14ac:dyDescent="0.25">
      <c r="D2661" s="106"/>
      <c r="G2661" s="107"/>
    </row>
    <row r="2662" spans="4:7" ht="16" customHeight="1" x14ac:dyDescent="0.25">
      <c r="D2662" s="106"/>
      <c r="G2662" s="107"/>
    </row>
    <row r="2663" spans="4:7" ht="16" customHeight="1" x14ac:dyDescent="0.25">
      <c r="D2663" s="106"/>
      <c r="G2663" s="107"/>
    </row>
    <row r="2664" spans="4:7" ht="16" customHeight="1" x14ac:dyDescent="0.25">
      <c r="D2664" s="106"/>
      <c r="G2664" s="107"/>
    </row>
    <row r="2665" spans="4:7" ht="16" customHeight="1" x14ac:dyDescent="0.25">
      <c r="D2665" s="106"/>
      <c r="G2665" s="107"/>
    </row>
    <row r="2666" spans="4:7" ht="16" customHeight="1" x14ac:dyDescent="0.25">
      <c r="D2666" s="106"/>
      <c r="G2666" s="107"/>
    </row>
    <row r="2667" spans="4:7" ht="16" customHeight="1" x14ac:dyDescent="0.25">
      <c r="D2667" s="106"/>
      <c r="G2667" s="107"/>
    </row>
    <row r="2668" spans="4:7" ht="16" customHeight="1" x14ac:dyDescent="0.25">
      <c r="D2668" s="106"/>
      <c r="G2668" s="107"/>
    </row>
    <row r="2669" spans="4:7" ht="16" customHeight="1" x14ac:dyDescent="0.25">
      <c r="D2669" s="106"/>
      <c r="G2669" s="107"/>
    </row>
    <row r="2670" spans="4:7" ht="16" customHeight="1" x14ac:dyDescent="0.25">
      <c r="D2670" s="106"/>
      <c r="G2670" s="107"/>
    </row>
    <row r="2671" spans="4:7" ht="16" customHeight="1" x14ac:dyDescent="0.25">
      <c r="D2671" s="106"/>
      <c r="G2671" s="107"/>
    </row>
    <row r="2672" spans="4:7" ht="16" customHeight="1" x14ac:dyDescent="0.25">
      <c r="D2672" s="106"/>
      <c r="G2672" s="107"/>
    </row>
    <row r="2673" spans="4:7" ht="16" customHeight="1" x14ac:dyDescent="0.25">
      <c r="D2673" s="106"/>
      <c r="G2673" s="107"/>
    </row>
    <row r="2674" spans="4:7" ht="16" customHeight="1" x14ac:dyDescent="0.25">
      <c r="D2674" s="106"/>
      <c r="G2674" s="107"/>
    </row>
    <row r="2675" spans="4:7" ht="16" customHeight="1" x14ac:dyDescent="0.25">
      <c r="D2675" s="106"/>
      <c r="G2675" s="107"/>
    </row>
    <row r="2676" spans="4:7" ht="16" customHeight="1" x14ac:dyDescent="0.25">
      <c r="D2676" s="106"/>
      <c r="G2676" s="107"/>
    </row>
    <row r="2677" spans="4:7" ht="16" customHeight="1" x14ac:dyDescent="0.25">
      <c r="D2677" s="106"/>
      <c r="G2677" s="107"/>
    </row>
    <row r="2678" spans="4:7" ht="16" customHeight="1" x14ac:dyDescent="0.25">
      <c r="D2678" s="106"/>
      <c r="G2678" s="107"/>
    </row>
    <row r="2679" spans="4:7" ht="16" customHeight="1" x14ac:dyDescent="0.25">
      <c r="D2679" s="106"/>
      <c r="G2679" s="107"/>
    </row>
    <row r="2680" spans="4:7" ht="16" customHeight="1" x14ac:dyDescent="0.25">
      <c r="D2680" s="106"/>
      <c r="G2680" s="107"/>
    </row>
    <row r="2681" spans="4:7" ht="16" customHeight="1" x14ac:dyDescent="0.25">
      <c r="D2681" s="106"/>
      <c r="G2681" s="107"/>
    </row>
    <row r="2682" spans="4:7" ht="16" customHeight="1" x14ac:dyDescent="0.25">
      <c r="D2682" s="106"/>
      <c r="G2682" s="107"/>
    </row>
    <row r="2683" spans="4:7" ht="16" customHeight="1" x14ac:dyDescent="0.25">
      <c r="D2683" s="106"/>
      <c r="G2683" s="107"/>
    </row>
    <row r="2684" spans="4:7" ht="16" customHeight="1" x14ac:dyDescent="0.25">
      <c r="D2684" s="106"/>
      <c r="G2684" s="107"/>
    </row>
    <row r="2685" spans="4:7" ht="16" customHeight="1" x14ac:dyDescent="0.25">
      <c r="D2685" s="106"/>
      <c r="G2685" s="107"/>
    </row>
    <row r="2686" spans="4:7" ht="16" customHeight="1" x14ac:dyDescent="0.25">
      <c r="D2686" s="106"/>
      <c r="G2686" s="107"/>
    </row>
    <row r="2687" spans="4:7" ht="16" customHeight="1" x14ac:dyDescent="0.25">
      <c r="D2687" s="106"/>
      <c r="G2687" s="107"/>
    </row>
    <row r="2688" spans="4:7" ht="16" customHeight="1" x14ac:dyDescent="0.25">
      <c r="D2688" s="106"/>
      <c r="G2688" s="107"/>
    </row>
    <row r="2689" spans="4:7" ht="16" customHeight="1" x14ac:dyDescent="0.25">
      <c r="D2689" s="106"/>
      <c r="G2689" s="107"/>
    </row>
    <row r="2690" spans="4:7" ht="16" customHeight="1" x14ac:dyDescent="0.25">
      <c r="D2690" s="106"/>
      <c r="G2690" s="107"/>
    </row>
    <row r="2691" spans="4:7" ht="16" customHeight="1" x14ac:dyDescent="0.25">
      <c r="D2691" s="106"/>
      <c r="G2691" s="107"/>
    </row>
    <row r="2692" spans="4:7" ht="16" customHeight="1" x14ac:dyDescent="0.25">
      <c r="D2692" s="106"/>
      <c r="G2692" s="107"/>
    </row>
    <row r="2693" spans="4:7" ht="16" customHeight="1" x14ac:dyDescent="0.25">
      <c r="D2693" s="106"/>
      <c r="G2693" s="107"/>
    </row>
    <row r="2694" spans="4:7" ht="16" customHeight="1" x14ac:dyDescent="0.25">
      <c r="D2694" s="106"/>
      <c r="G2694" s="107"/>
    </row>
    <row r="2695" spans="4:7" ht="16" customHeight="1" x14ac:dyDescent="0.25">
      <c r="D2695" s="106"/>
      <c r="G2695" s="107"/>
    </row>
    <row r="2696" spans="4:7" ht="16" customHeight="1" x14ac:dyDescent="0.25">
      <c r="D2696" s="106"/>
      <c r="G2696" s="107"/>
    </row>
    <row r="2697" spans="4:7" ht="16" customHeight="1" x14ac:dyDescent="0.25">
      <c r="D2697" s="106"/>
      <c r="G2697" s="107"/>
    </row>
    <row r="2698" spans="4:7" ht="16" customHeight="1" x14ac:dyDescent="0.25">
      <c r="D2698" s="106"/>
      <c r="G2698" s="107"/>
    </row>
    <row r="2699" spans="4:7" ht="16" customHeight="1" x14ac:dyDescent="0.25">
      <c r="D2699" s="106"/>
      <c r="G2699" s="107"/>
    </row>
    <row r="2700" spans="4:7" ht="16" customHeight="1" x14ac:dyDescent="0.25">
      <c r="D2700" s="106"/>
      <c r="G2700" s="107"/>
    </row>
    <row r="2701" spans="4:7" ht="16" customHeight="1" x14ac:dyDescent="0.25">
      <c r="D2701" s="106"/>
      <c r="G2701" s="107"/>
    </row>
    <row r="2702" spans="4:7" ht="16" customHeight="1" x14ac:dyDescent="0.25">
      <c r="D2702" s="106"/>
      <c r="G2702" s="107"/>
    </row>
    <row r="2703" spans="4:7" ht="16" customHeight="1" x14ac:dyDescent="0.25">
      <c r="D2703" s="106"/>
      <c r="G2703" s="107"/>
    </row>
    <row r="2704" spans="4:7" ht="16" customHeight="1" x14ac:dyDescent="0.25">
      <c r="D2704" s="106"/>
      <c r="G2704" s="107"/>
    </row>
    <row r="2705" spans="4:7" ht="16" customHeight="1" x14ac:dyDescent="0.25">
      <c r="D2705" s="106"/>
      <c r="G2705" s="107"/>
    </row>
    <row r="2706" spans="4:7" ht="16" customHeight="1" x14ac:dyDescent="0.25">
      <c r="D2706" s="106"/>
      <c r="G2706" s="107"/>
    </row>
    <row r="2707" spans="4:7" ht="16" customHeight="1" x14ac:dyDescent="0.25">
      <c r="D2707" s="106"/>
      <c r="G2707" s="107"/>
    </row>
    <row r="2708" spans="4:7" ht="16" customHeight="1" x14ac:dyDescent="0.25">
      <c r="D2708" s="106"/>
      <c r="G2708" s="107"/>
    </row>
    <row r="2709" spans="4:7" ht="16" customHeight="1" x14ac:dyDescent="0.25">
      <c r="D2709" s="106"/>
      <c r="G2709" s="107"/>
    </row>
    <row r="2710" spans="4:7" ht="16" customHeight="1" x14ac:dyDescent="0.25">
      <c r="D2710" s="106"/>
      <c r="G2710" s="107"/>
    </row>
    <row r="2711" spans="4:7" ht="16" customHeight="1" x14ac:dyDescent="0.25">
      <c r="D2711" s="106"/>
      <c r="G2711" s="107"/>
    </row>
    <row r="2712" spans="4:7" ht="16" customHeight="1" x14ac:dyDescent="0.25">
      <c r="D2712" s="106"/>
      <c r="G2712" s="107"/>
    </row>
    <row r="2713" spans="4:7" ht="16" customHeight="1" x14ac:dyDescent="0.25">
      <c r="D2713" s="106"/>
      <c r="G2713" s="107"/>
    </row>
    <row r="2714" spans="4:7" ht="16" customHeight="1" x14ac:dyDescent="0.25">
      <c r="D2714" s="106"/>
      <c r="G2714" s="107"/>
    </row>
    <row r="2715" spans="4:7" ht="16" customHeight="1" x14ac:dyDescent="0.25">
      <c r="D2715" s="106"/>
      <c r="G2715" s="107"/>
    </row>
    <row r="2716" spans="4:7" ht="16" customHeight="1" x14ac:dyDescent="0.25">
      <c r="D2716" s="106"/>
      <c r="G2716" s="107"/>
    </row>
    <row r="2717" spans="4:7" ht="16" customHeight="1" x14ac:dyDescent="0.25">
      <c r="D2717" s="106"/>
      <c r="G2717" s="107"/>
    </row>
    <row r="2718" spans="4:7" ht="16" customHeight="1" x14ac:dyDescent="0.25">
      <c r="D2718" s="106"/>
      <c r="G2718" s="107"/>
    </row>
    <row r="2719" spans="4:7" ht="16" customHeight="1" x14ac:dyDescent="0.25">
      <c r="D2719" s="106"/>
      <c r="G2719" s="107"/>
    </row>
    <row r="2720" spans="4:7" ht="16" customHeight="1" x14ac:dyDescent="0.25">
      <c r="D2720" s="106"/>
      <c r="G2720" s="107"/>
    </row>
    <row r="2721" spans="4:7" ht="16" customHeight="1" x14ac:dyDescent="0.25">
      <c r="D2721" s="106"/>
      <c r="G2721" s="107"/>
    </row>
    <row r="2722" spans="4:7" ht="16" customHeight="1" x14ac:dyDescent="0.25">
      <c r="D2722" s="106"/>
      <c r="G2722" s="107"/>
    </row>
    <row r="2723" spans="4:7" ht="16" customHeight="1" x14ac:dyDescent="0.25">
      <c r="D2723" s="106"/>
      <c r="G2723" s="107"/>
    </row>
    <row r="2724" spans="4:7" ht="16" customHeight="1" x14ac:dyDescent="0.25">
      <c r="D2724" s="106"/>
      <c r="G2724" s="107"/>
    </row>
    <row r="2725" spans="4:7" ht="16" customHeight="1" x14ac:dyDescent="0.25">
      <c r="D2725" s="106"/>
      <c r="G2725" s="107"/>
    </row>
    <row r="2726" spans="4:7" ht="16" customHeight="1" x14ac:dyDescent="0.25">
      <c r="D2726" s="106"/>
      <c r="G2726" s="107"/>
    </row>
    <row r="2727" spans="4:7" ht="16" customHeight="1" x14ac:dyDescent="0.25">
      <c r="D2727" s="106"/>
      <c r="G2727" s="107"/>
    </row>
    <row r="2728" spans="4:7" ht="16" customHeight="1" x14ac:dyDescent="0.25">
      <c r="D2728" s="106"/>
      <c r="G2728" s="107"/>
    </row>
    <row r="2729" spans="4:7" ht="16" customHeight="1" x14ac:dyDescent="0.25">
      <c r="D2729" s="106"/>
      <c r="G2729" s="107"/>
    </row>
    <row r="2730" spans="4:7" ht="16" customHeight="1" x14ac:dyDescent="0.25">
      <c r="D2730" s="106"/>
      <c r="G2730" s="107"/>
    </row>
    <row r="2731" spans="4:7" ht="16" customHeight="1" x14ac:dyDescent="0.25">
      <c r="D2731" s="106"/>
      <c r="G2731" s="107"/>
    </row>
    <row r="2732" spans="4:7" ht="16" customHeight="1" x14ac:dyDescent="0.25">
      <c r="D2732" s="106"/>
      <c r="G2732" s="107"/>
    </row>
    <row r="2733" spans="4:7" ht="16" customHeight="1" x14ac:dyDescent="0.25">
      <c r="D2733" s="106"/>
      <c r="G2733" s="107"/>
    </row>
    <row r="2734" spans="4:7" ht="16" customHeight="1" x14ac:dyDescent="0.25">
      <c r="D2734" s="106"/>
      <c r="G2734" s="107"/>
    </row>
    <row r="2735" spans="4:7" ht="16" customHeight="1" x14ac:dyDescent="0.25">
      <c r="D2735" s="106"/>
      <c r="G2735" s="107"/>
    </row>
    <row r="2736" spans="4:7" ht="16" customHeight="1" x14ac:dyDescent="0.25">
      <c r="D2736" s="106"/>
      <c r="G2736" s="107"/>
    </row>
    <row r="2737" spans="4:7" ht="16" customHeight="1" x14ac:dyDescent="0.25">
      <c r="D2737" s="106"/>
      <c r="G2737" s="107"/>
    </row>
    <row r="2738" spans="4:7" ht="16" customHeight="1" x14ac:dyDescent="0.25">
      <c r="D2738" s="106"/>
      <c r="G2738" s="107"/>
    </row>
    <row r="2739" spans="4:7" ht="16" customHeight="1" x14ac:dyDescent="0.25">
      <c r="D2739" s="106"/>
      <c r="G2739" s="107"/>
    </row>
    <row r="2740" spans="4:7" ht="16" customHeight="1" x14ac:dyDescent="0.25">
      <c r="D2740" s="106"/>
      <c r="G2740" s="107"/>
    </row>
    <row r="2741" spans="4:7" ht="16" customHeight="1" x14ac:dyDescent="0.25">
      <c r="D2741" s="106"/>
      <c r="G2741" s="107"/>
    </row>
    <row r="2742" spans="4:7" ht="16" customHeight="1" x14ac:dyDescent="0.25">
      <c r="D2742" s="106"/>
      <c r="G2742" s="107"/>
    </row>
    <row r="2743" spans="4:7" ht="16" customHeight="1" x14ac:dyDescent="0.25">
      <c r="D2743" s="106"/>
      <c r="G2743" s="107"/>
    </row>
    <row r="2744" spans="4:7" ht="16" customHeight="1" x14ac:dyDescent="0.25">
      <c r="D2744" s="106"/>
      <c r="G2744" s="107"/>
    </row>
    <row r="2745" spans="4:7" ht="16" customHeight="1" x14ac:dyDescent="0.25">
      <c r="D2745" s="106"/>
      <c r="G2745" s="107"/>
    </row>
    <row r="2746" spans="4:7" ht="16" customHeight="1" x14ac:dyDescent="0.25">
      <c r="D2746" s="106"/>
      <c r="G2746" s="107"/>
    </row>
    <row r="2747" spans="4:7" ht="16" customHeight="1" x14ac:dyDescent="0.25">
      <c r="D2747" s="106"/>
      <c r="G2747" s="107"/>
    </row>
    <row r="2748" spans="4:7" ht="16" customHeight="1" x14ac:dyDescent="0.25">
      <c r="D2748" s="106"/>
      <c r="G2748" s="107"/>
    </row>
    <row r="2749" spans="4:7" ht="16" customHeight="1" x14ac:dyDescent="0.25">
      <c r="D2749" s="106"/>
      <c r="G2749" s="107"/>
    </row>
    <row r="2750" spans="4:7" ht="16" customHeight="1" x14ac:dyDescent="0.25">
      <c r="D2750" s="106"/>
      <c r="G2750" s="107"/>
    </row>
    <row r="2751" spans="4:7" ht="16" customHeight="1" x14ac:dyDescent="0.25">
      <c r="D2751" s="106"/>
      <c r="G2751" s="107"/>
    </row>
    <row r="2752" spans="4:7" ht="16" customHeight="1" x14ac:dyDescent="0.25">
      <c r="D2752" s="106"/>
      <c r="G2752" s="107"/>
    </row>
    <row r="2753" spans="4:7" ht="16" customHeight="1" x14ac:dyDescent="0.25">
      <c r="D2753" s="106"/>
      <c r="G2753" s="107"/>
    </row>
    <row r="2754" spans="4:7" ht="16" customHeight="1" x14ac:dyDescent="0.25">
      <c r="D2754" s="106"/>
      <c r="G2754" s="107"/>
    </row>
    <row r="2755" spans="4:7" ht="16" customHeight="1" x14ac:dyDescent="0.25">
      <c r="D2755" s="106"/>
      <c r="G2755" s="107"/>
    </row>
    <row r="2756" spans="4:7" ht="16" customHeight="1" x14ac:dyDescent="0.25">
      <c r="D2756" s="106"/>
      <c r="G2756" s="107"/>
    </row>
    <row r="2757" spans="4:7" ht="16" customHeight="1" x14ac:dyDescent="0.25">
      <c r="D2757" s="106"/>
      <c r="G2757" s="107"/>
    </row>
    <row r="2758" spans="4:7" ht="16" customHeight="1" x14ac:dyDescent="0.25">
      <c r="D2758" s="106"/>
      <c r="G2758" s="107"/>
    </row>
    <row r="2759" spans="4:7" ht="16" customHeight="1" x14ac:dyDescent="0.25">
      <c r="D2759" s="106"/>
      <c r="G2759" s="107"/>
    </row>
    <row r="2760" spans="4:7" ht="16" customHeight="1" x14ac:dyDescent="0.25">
      <c r="D2760" s="106"/>
      <c r="G2760" s="107"/>
    </row>
    <row r="2761" spans="4:7" ht="16" customHeight="1" x14ac:dyDescent="0.25">
      <c r="D2761" s="106"/>
      <c r="G2761" s="107"/>
    </row>
    <row r="2762" spans="4:7" ht="16" customHeight="1" x14ac:dyDescent="0.25">
      <c r="D2762" s="106"/>
      <c r="G2762" s="107"/>
    </row>
    <row r="2763" spans="4:7" ht="16" customHeight="1" x14ac:dyDescent="0.25">
      <c r="D2763" s="106"/>
      <c r="G2763" s="107"/>
    </row>
    <row r="2764" spans="4:7" ht="16" customHeight="1" x14ac:dyDescent="0.25">
      <c r="D2764" s="106"/>
      <c r="G2764" s="107"/>
    </row>
    <row r="2765" spans="4:7" ht="16" customHeight="1" x14ac:dyDescent="0.25">
      <c r="D2765" s="106"/>
      <c r="G2765" s="107"/>
    </row>
    <row r="2766" spans="4:7" ht="16" customHeight="1" x14ac:dyDescent="0.25">
      <c r="D2766" s="106"/>
      <c r="G2766" s="107"/>
    </row>
    <row r="2767" spans="4:7" ht="16" customHeight="1" x14ac:dyDescent="0.25">
      <c r="D2767" s="106"/>
      <c r="G2767" s="107"/>
    </row>
    <row r="2768" spans="4:7" ht="16" customHeight="1" x14ac:dyDescent="0.25">
      <c r="D2768" s="106"/>
      <c r="G2768" s="107"/>
    </row>
    <row r="2769" spans="4:7" ht="16" customHeight="1" x14ac:dyDescent="0.25">
      <c r="D2769" s="106"/>
      <c r="G2769" s="107"/>
    </row>
    <row r="2770" spans="4:7" ht="16" customHeight="1" x14ac:dyDescent="0.25">
      <c r="D2770" s="106"/>
      <c r="G2770" s="107"/>
    </row>
    <row r="2771" spans="4:7" ht="16" customHeight="1" x14ac:dyDescent="0.25">
      <c r="D2771" s="106"/>
      <c r="G2771" s="107"/>
    </row>
    <row r="2772" spans="4:7" ht="16" customHeight="1" x14ac:dyDescent="0.25">
      <c r="D2772" s="106"/>
      <c r="G2772" s="107"/>
    </row>
    <row r="2773" spans="4:7" ht="16" customHeight="1" x14ac:dyDescent="0.25">
      <c r="D2773" s="106"/>
      <c r="G2773" s="107"/>
    </row>
    <row r="2774" spans="4:7" ht="16" customHeight="1" x14ac:dyDescent="0.25">
      <c r="D2774" s="106"/>
      <c r="G2774" s="107"/>
    </row>
    <row r="2775" spans="4:7" ht="16" customHeight="1" x14ac:dyDescent="0.25">
      <c r="D2775" s="106"/>
      <c r="G2775" s="107"/>
    </row>
    <row r="2776" spans="4:7" ht="16" customHeight="1" x14ac:dyDescent="0.25">
      <c r="D2776" s="106"/>
      <c r="G2776" s="107"/>
    </row>
    <row r="2777" spans="4:7" ht="16" customHeight="1" x14ac:dyDescent="0.25">
      <c r="D2777" s="106"/>
      <c r="G2777" s="107"/>
    </row>
    <row r="2778" spans="4:7" ht="16" customHeight="1" x14ac:dyDescent="0.25">
      <c r="D2778" s="106"/>
      <c r="G2778" s="107"/>
    </row>
    <row r="2779" spans="4:7" ht="16" customHeight="1" x14ac:dyDescent="0.25">
      <c r="D2779" s="106"/>
      <c r="G2779" s="107"/>
    </row>
    <row r="2780" spans="4:7" ht="16" customHeight="1" x14ac:dyDescent="0.25">
      <c r="D2780" s="106"/>
      <c r="G2780" s="107"/>
    </row>
    <row r="2781" spans="4:7" ht="16" customHeight="1" x14ac:dyDescent="0.25">
      <c r="D2781" s="106"/>
      <c r="G2781" s="107"/>
    </row>
    <row r="2782" spans="4:7" ht="16" customHeight="1" x14ac:dyDescent="0.25">
      <c r="D2782" s="106"/>
      <c r="G2782" s="107"/>
    </row>
    <row r="2783" spans="4:7" ht="16" customHeight="1" x14ac:dyDescent="0.25">
      <c r="D2783" s="106"/>
      <c r="G2783" s="107"/>
    </row>
    <row r="2784" spans="4:7" ht="16" customHeight="1" x14ac:dyDescent="0.25">
      <c r="D2784" s="106"/>
      <c r="G2784" s="107"/>
    </row>
    <row r="2785" spans="4:7" ht="16" customHeight="1" x14ac:dyDescent="0.25">
      <c r="D2785" s="106"/>
      <c r="G2785" s="107"/>
    </row>
    <row r="2786" spans="4:7" ht="16" customHeight="1" x14ac:dyDescent="0.25">
      <c r="D2786" s="106"/>
      <c r="G2786" s="107"/>
    </row>
    <row r="2787" spans="4:7" ht="16" customHeight="1" x14ac:dyDescent="0.25">
      <c r="D2787" s="106"/>
      <c r="G2787" s="107"/>
    </row>
    <row r="2788" spans="4:7" ht="16" customHeight="1" x14ac:dyDescent="0.25">
      <c r="D2788" s="106"/>
      <c r="G2788" s="107"/>
    </row>
    <row r="2789" spans="4:7" ht="16" customHeight="1" x14ac:dyDescent="0.25">
      <c r="D2789" s="106"/>
      <c r="G2789" s="107"/>
    </row>
    <row r="2790" spans="4:7" ht="16" customHeight="1" x14ac:dyDescent="0.25">
      <c r="D2790" s="106"/>
      <c r="G2790" s="107"/>
    </row>
    <row r="2791" spans="4:7" ht="16" customHeight="1" x14ac:dyDescent="0.25">
      <c r="D2791" s="106"/>
      <c r="G2791" s="107"/>
    </row>
    <row r="2792" spans="4:7" ht="16" customHeight="1" x14ac:dyDescent="0.25">
      <c r="D2792" s="106"/>
      <c r="G2792" s="107"/>
    </row>
    <row r="2793" spans="4:7" ht="16" customHeight="1" x14ac:dyDescent="0.25">
      <c r="D2793" s="106"/>
      <c r="G2793" s="107"/>
    </row>
    <row r="2794" spans="4:7" ht="16" customHeight="1" x14ac:dyDescent="0.25">
      <c r="D2794" s="106"/>
      <c r="G2794" s="107"/>
    </row>
    <row r="2795" spans="4:7" ht="16" customHeight="1" x14ac:dyDescent="0.25">
      <c r="D2795" s="106"/>
      <c r="G2795" s="107"/>
    </row>
    <row r="2796" spans="4:7" ht="16" customHeight="1" x14ac:dyDescent="0.25">
      <c r="D2796" s="106"/>
      <c r="G2796" s="107"/>
    </row>
    <row r="2797" spans="4:7" ht="16" customHeight="1" x14ac:dyDescent="0.25">
      <c r="D2797" s="106"/>
      <c r="G2797" s="107"/>
    </row>
    <row r="2798" spans="4:7" ht="16" customHeight="1" x14ac:dyDescent="0.25">
      <c r="D2798" s="106"/>
      <c r="G2798" s="107"/>
    </row>
    <row r="2799" spans="4:7" ht="16" customHeight="1" x14ac:dyDescent="0.25">
      <c r="D2799" s="106"/>
      <c r="G2799" s="107"/>
    </row>
    <row r="2800" spans="4:7" ht="16" customHeight="1" x14ac:dyDescent="0.25">
      <c r="D2800" s="106"/>
      <c r="G2800" s="107"/>
    </row>
    <row r="2801" spans="4:7" ht="16" customHeight="1" x14ac:dyDescent="0.25">
      <c r="D2801" s="106"/>
      <c r="G2801" s="107"/>
    </row>
    <row r="2802" spans="4:7" ht="16" customHeight="1" x14ac:dyDescent="0.25">
      <c r="D2802" s="106"/>
      <c r="G2802" s="107"/>
    </row>
    <row r="2803" spans="4:7" ht="16" customHeight="1" x14ac:dyDescent="0.25">
      <c r="D2803" s="106"/>
      <c r="G2803" s="107"/>
    </row>
    <row r="2804" spans="4:7" ht="16" customHeight="1" x14ac:dyDescent="0.25">
      <c r="D2804" s="106"/>
      <c r="G2804" s="107"/>
    </row>
    <row r="2805" spans="4:7" ht="16" customHeight="1" x14ac:dyDescent="0.25">
      <c r="D2805" s="106"/>
      <c r="G2805" s="107"/>
    </row>
    <row r="2806" spans="4:7" ht="16" customHeight="1" x14ac:dyDescent="0.25">
      <c r="D2806" s="106"/>
      <c r="G2806" s="107"/>
    </row>
    <row r="2807" spans="4:7" ht="16" customHeight="1" x14ac:dyDescent="0.25">
      <c r="D2807" s="106"/>
      <c r="G2807" s="107"/>
    </row>
    <row r="2808" spans="4:7" ht="16" customHeight="1" x14ac:dyDescent="0.25">
      <c r="D2808" s="106"/>
      <c r="G2808" s="107"/>
    </row>
    <row r="2809" spans="4:7" ht="16" customHeight="1" x14ac:dyDescent="0.25">
      <c r="D2809" s="106"/>
      <c r="G2809" s="107"/>
    </row>
    <row r="2810" spans="4:7" ht="16" customHeight="1" x14ac:dyDescent="0.25">
      <c r="D2810" s="106"/>
      <c r="G2810" s="107"/>
    </row>
    <row r="2811" spans="4:7" ht="16" customHeight="1" x14ac:dyDescent="0.25">
      <c r="D2811" s="106"/>
      <c r="G2811" s="107"/>
    </row>
    <row r="2812" spans="4:7" ht="16" customHeight="1" x14ac:dyDescent="0.25">
      <c r="D2812" s="106"/>
      <c r="G2812" s="107"/>
    </row>
    <row r="2813" spans="4:7" ht="16" customHeight="1" x14ac:dyDescent="0.25">
      <c r="D2813" s="106"/>
      <c r="G2813" s="107"/>
    </row>
    <row r="2814" spans="4:7" ht="16" customHeight="1" x14ac:dyDescent="0.25">
      <c r="D2814" s="106"/>
      <c r="G2814" s="107"/>
    </row>
    <row r="2815" spans="4:7" ht="16" customHeight="1" x14ac:dyDescent="0.25">
      <c r="D2815" s="106"/>
      <c r="G2815" s="107"/>
    </row>
    <row r="2816" spans="4:7" ht="16" customHeight="1" x14ac:dyDescent="0.25">
      <c r="D2816" s="106"/>
      <c r="G2816" s="107"/>
    </row>
    <row r="2817" spans="4:7" ht="16" customHeight="1" x14ac:dyDescent="0.25">
      <c r="D2817" s="106"/>
      <c r="G2817" s="107"/>
    </row>
    <row r="2818" spans="4:7" ht="16" customHeight="1" x14ac:dyDescent="0.25">
      <c r="D2818" s="106"/>
      <c r="G2818" s="107"/>
    </row>
    <row r="2819" spans="4:7" ht="16" customHeight="1" x14ac:dyDescent="0.25">
      <c r="D2819" s="106"/>
      <c r="G2819" s="107"/>
    </row>
    <row r="2820" spans="4:7" ht="16" customHeight="1" x14ac:dyDescent="0.25">
      <c r="D2820" s="106"/>
      <c r="G2820" s="107"/>
    </row>
    <row r="2821" spans="4:7" ht="16" customHeight="1" x14ac:dyDescent="0.25">
      <c r="D2821" s="106"/>
      <c r="G2821" s="107"/>
    </row>
    <row r="2822" spans="4:7" ht="16" customHeight="1" x14ac:dyDescent="0.25">
      <c r="D2822" s="106"/>
      <c r="G2822" s="107"/>
    </row>
    <row r="2823" spans="4:7" ht="16" customHeight="1" x14ac:dyDescent="0.25">
      <c r="D2823" s="106"/>
      <c r="G2823" s="107"/>
    </row>
    <row r="2824" spans="4:7" ht="16" customHeight="1" x14ac:dyDescent="0.25">
      <c r="D2824" s="106"/>
      <c r="G2824" s="107"/>
    </row>
    <row r="2825" spans="4:7" ht="16" customHeight="1" x14ac:dyDescent="0.25">
      <c r="D2825" s="106"/>
      <c r="G2825" s="107"/>
    </row>
    <row r="2826" spans="4:7" ht="16" customHeight="1" x14ac:dyDescent="0.25">
      <c r="D2826" s="106"/>
      <c r="G2826" s="107"/>
    </row>
    <row r="2827" spans="4:7" ht="16" customHeight="1" x14ac:dyDescent="0.25">
      <c r="D2827" s="106"/>
      <c r="G2827" s="107"/>
    </row>
    <row r="2828" spans="4:7" ht="16" customHeight="1" x14ac:dyDescent="0.25">
      <c r="D2828" s="106"/>
      <c r="G2828" s="107"/>
    </row>
    <row r="2829" spans="4:7" ht="16" customHeight="1" x14ac:dyDescent="0.25">
      <c r="D2829" s="106"/>
      <c r="G2829" s="107"/>
    </row>
    <row r="2830" spans="4:7" ht="16" customHeight="1" x14ac:dyDescent="0.25">
      <c r="D2830" s="106"/>
      <c r="G2830" s="107"/>
    </row>
    <row r="2831" spans="4:7" ht="16" customHeight="1" x14ac:dyDescent="0.25">
      <c r="D2831" s="106"/>
      <c r="G2831" s="107"/>
    </row>
    <row r="2832" spans="4:7" ht="16" customHeight="1" x14ac:dyDescent="0.25">
      <c r="D2832" s="106"/>
      <c r="G2832" s="107"/>
    </row>
    <row r="2833" spans="4:7" ht="16" customHeight="1" x14ac:dyDescent="0.25">
      <c r="D2833" s="106"/>
      <c r="G2833" s="107"/>
    </row>
    <row r="2834" spans="4:7" ht="16" customHeight="1" x14ac:dyDescent="0.25">
      <c r="D2834" s="106"/>
      <c r="G2834" s="107"/>
    </row>
    <row r="2835" spans="4:7" ht="16" customHeight="1" x14ac:dyDescent="0.25">
      <c r="D2835" s="106"/>
      <c r="G2835" s="107"/>
    </row>
    <row r="2836" spans="4:7" ht="16" customHeight="1" x14ac:dyDescent="0.25">
      <c r="D2836" s="106"/>
      <c r="G2836" s="107"/>
    </row>
    <row r="2837" spans="4:7" ht="16" customHeight="1" x14ac:dyDescent="0.25">
      <c r="D2837" s="106"/>
      <c r="G2837" s="107"/>
    </row>
    <row r="2838" spans="4:7" ht="16" customHeight="1" x14ac:dyDescent="0.25">
      <c r="D2838" s="106"/>
      <c r="G2838" s="107"/>
    </row>
    <row r="2839" spans="4:7" ht="16" customHeight="1" x14ac:dyDescent="0.25">
      <c r="D2839" s="106"/>
      <c r="G2839" s="107"/>
    </row>
    <row r="2840" spans="4:7" ht="16" customHeight="1" x14ac:dyDescent="0.25">
      <c r="D2840" s="106"/>
      <c r="G2840" s="107"/>
    </row>
    <row r="2841" spans="4:7" ht="16" customHeight="1" x14ac:dyDescent="0.25">
      <c r="D2841" s="106"/>
      <c r="G2841" s="107"/>
    </row>
    <row r="2842" spans="4:7" ht="16" customHeight="1" x14ac:dyDescent="0.25">
      <c r="D2842" s="106"/>
      <c r="G2842" s="107"/>
    </row>
    <row r="2843" spans="4:7" ht="16" customHeight="1" x14ac:dyDescent="0.25">
      <c r="D2843" s="106"/>
      <c r="G2843" s="107"/>
    </row>
    <row r="2844" spans="4:7" ht="16" customHeight="1" x14ac:dyDescent="0.25">
      <c r="D2844" s="106"/>
      <c r="G2844" s="107"/>
    </row>
    <row r="2845" spans="4:7" ht="16" customHeight="1" x14ac:dyDescent="0.25">
      <c r="D2845" s="106"/>
      <c r="G2845" s="107"/>
    </row>
    <row r="2846" spans="4:7" ht="16" customHeight="1" x14ac:dyDescent="0.25">
      <c r="D2846" s="106"/>
      <c r="G2846" s="107"/>
    </row>
    <row r="2847" spans="4:7" ht="16" customHeight="1" x14ac:dyDescent="0.25">
      <c r="D2847" s="106"/>
      <c r="G2847" s="107"/>
    </row>
    <row r="2848" spans="4:7" ht="16" customHeight="1" x14ac:dyDescent="0.25">
      <c r="D2848" s="106"/>
      <c r="G2848" s="107"/>
    </row>
    <row r="2849" spans="4:7" ht="16" customHeight="1" x14ac:dyDescent="0.25">
      <c r="D2849" s="106"/>
      <c r="G2849" s="107"/>
    </row>
    <row r="2850" spans="4:7" ht="16" customHeight="1" x14ac:dyDescent="0.25">
      <c r="D2850" s="106"/>
      <c r="G2850" s="107"/>
    </row>
    <row r="2851" spans="4:7" ht="16" customHeight="1" x14ac:dyDescent="0.25">
      <c r="D2851" s="106"/>
      <c r="G2851" s="107"/>
    </row>
    <row r="2852" spans="4:7" ht="16" customHeight="1" x14ac:dyDescent="0.25">
      <c r="D2852" s="106"/>
      <c r="G2852" s="107"/>
    </row>
    <row r="2853" spans="4:7" ht="16" customHeight="1" x14ac:dyDescent="0.25">
      <c r="D2853" s="106"/>
      <c r="G2853" s="107"/>
    </row>
    <row r="2854" spans="4:7" ht="16" customHeight="1" x14ac:dyDescent="0.25">
      <c r="D2854" s="106"/>
      <c r="G2854" s="107"/>
    </row>
    <row r="2855" spans="4:7" ht="16" customHeight="1" x14ac:dyDescent="0.25">
      <c r="D2855" s="106"/>
      <c r="G2855" s="107"/>
    </row>
    <row r="2856" spans="4:7" ht="16" customHeight="1" x14ac:dyDescent="0.25">
      <c r="D2856" s="106"/>
      <c r="G2856" s="107"/>
    </row>
    <row r="2857" spans="4:7" ht="16" customHeight="1" x14ac:dyDescent="0.25">
      <c r="D2857" s="106"/>
      <c r="G2857" s="107"/>
    </row>
    <row r="2858" spans="4:7" ht="16" customHeight="1" x14ac:dyDescent="0.25">
      <c r="D2858" s="106"/>
      <c r="G2858" s="107"/>
    </row>
    <row r="2859" spans="4:7" ht="16" customHeight="1" x14ac:dyDescent="0.25">
      <c r="D2859" s="106"/>
      <c r="G2859" s="107"/>
    </row>
    <row r="2860" spans="4:7" ht="16" customHeight="1" x14ac:dyDescent="0.25">
      <c r="D2860" s="106"/>
      <c r="G2860" s="107"/>
    </row>
    <row r="2861" spans="4:7" ht="16" customHeight="1" x14ac:dyDescent="0.25">
      <c r="D2861" s="106"/>
      <c r="G2861" s="107"/>
    </row>
    <row r="2862" spans="4:7" ht="16" customHeight="1" x14ac:dyDescent="0.25">
      <c r="D2862" s="106"/>
      <c r="G2862" s="107"/>
    </row>
    <row r="2863" spans="4:7" ht="16" customHeight="1" x14ac:dyDescent="0.25">
      <c r="D2863" s="106"/>
      <c r="G2863" s="107"/>
    </row>
    <row r="2864" spans="4:7" ht="16" customHeight="1" x14ac:dyDescent="0.25">
      <c r="D2864" s="106"/>
      <c r="G2864" s="107"/>
    </row>
    <row r="2865" spans="4:7" ht="16" customHeight="1" x14ac:dyDescent="0.25">
      <c r="D2865" s="106"/>
      <c r="G2865" s="107"/>
    </row>
    <row r="2866" spans="4:7" ht="16" customHeight="1" x14ac:dyDescent="0.25">
      <c r="D2866" s="106"/>
      <c r="G2866" s="107"/>
    </row>
    <row r="2867" spans="4:7" ht="16" customHeight="1" x14ac:dyDescent="0.25">
      <c r="D2867" s="106"/>
      <c r="G2867" s="107"/>
    </row>
    <row r="2868" spans="4:7" ht="16" customHeight="1" x14ac:dyDescent="0.25">
      <c r="D2868" s="106"/>
      <c r="G2868" s="107"/>
    </row>
    <row r="2869" spans="4:7" ht="16" customHeight="1" x14ac:dyDescent="0.25">
      <c r="D2869" s="106"/>
      <c r="G2869" s="107"/>
    </row>
    <row r="2870" spans="4:7" ht="16" customHeight="1" x14ac:dyDescent="0.25">
      <c r="D2870" s="106"/>
      <c r="G2870" s="107"/>
    </row>
    <row r="2871" spans="4:7" ht="16" customHeight="1" x14ac:dyDescent="0.25">
      <c r="D2871" s="106"/>
      <c r="G2871" s="107"/>
    </row>
    <row r="2872" spans="4:7" ht="16" customHeight="1" x14ac:dyDescent="0.25">
      <c r="D2872" s="106"/>
      <c r="G2872" s="107"/>
    </row>
    <row r="2873" spans="4:7" ht="16" customHeight="1" x14ac:dyDescent="0.25">
      <c r="D2873" s="106"/>
      <c r="G2873" s="107"/>
    </row>
    <row r="2874" spans="4:7" ht="16" customHeight="1" x14ac:dyDescent="0.25">
      <c r="D2874" s="106"/>
      <c r="G2874" s="107"/>
    </row>
    <row r="2875" spans="4:7" ht="16" customHeight="1" x14ac:dyDescent="0.25">
      <c r="D2875" s="106"/>
      <c r="G2875" s="107"/>
    </row>
    <row r="2876" spans="4:7" ht="16" customHeight="1" x14ac:dyDescent="0.25">
      <c r="D2876" s="106"/>
      <c r="G2876" s="107"/>
    </row>
    <row r="2877" spans="4:7" ht="16" customHeight="1" x14ac:dyDescent="0.25">
      <c r="D2877" s="106"/>
      <c r="G2877" s="107"/>
    </row>
    <row r="2878" spans="4:7" ht="16" customHeight="1" x14ac:dyDescent="0.25">
      <c r="D2878" s="106"/>
      <c r="G2878" s="107"/>
    </row>
    <row r="2879" spans="4:7" ht="16" customHeight="1" x14ac:dyDescent="0.25">
      <c r="D2879" s="106"/>
      <c r="G2879" s="107"/>
    </row>
    <row r="2880" spans="4:7" ht="16" customHeight="1" x14ac:dyDescent="0.25">
      <c r="D2880" s="106"/>
      <c r="G2880" s="107"/>
    </row>
    <row r="2881" spans="4:7" ht="16" customHeight="1" x14ac:dyDescent="0.25">
      <c r="D2881" s="106"/>
      <c r="G2881" s="107"/>
    </row>
    <row r="2882" spans="4:7" ht="16" customHeight="1" x14ac:dyDescent="0.25">
      <c r="D2882" s="106"/>
      <c r="G2882" s="107"/>
    </row>
    <row r="2883" spans="4:7" ht="16" customHeight="1" x14ac:dyDescent="0.25">
      <c r="D2883" s="106"/>
      <c r="G2883" s="107"/>
    </row>
    <row r="2884" spans="4:7" ht="16" customHeight="1" x14ac:dyDescent="0.25">
      <c r="D2884" s="106"/>
      <c r="G2884" s="107"/>
    </row>
    <row r="2885" spans="4:7" ht="16" customHeight="1" x14ac:dyDescent="0.25">
      <c r="D2885" s="106"/>
      <c r="G2885" s="107"/>
    </row>
    <row r="2886" spans="4:7" ht="16" customHeight="1" x14ac:dyDescent="0.25">
      <c r="D2886" s="106"/>
      <c r="G2886" s="107"/>
    </row>
    <row r="2887" spans="4:7" ht="16" customHeight="1" x14ac:dyDescent="0.25">
      <c r="D2887" s="106"/>
      <c r="G2887" s="107"/>
    </row>
    <row r="2888" spans="4:7" ht="16" customHeight="1" x14ac:dyDescent="0.25">
      <c r="D2888" s="106"/>
      <c r="G2888" s="107"/>
    </row>
    <row r="2889" spans="4:7" ht="16" customHeight="1" x14ac:dyDescent="0.25">
      <c r="D2889" s="106"/>
      <c r="G2889" s="107"/>
    </row>
    <row r="2890" spans="4:7" ht="16" customHeight="1" x14ac:dyDescent="0.25">
      <c r="D2890" s="106"/>
      <c r="G2890" s="107"/>
    </row>
    <row r="2891" spans="4:7" ht="16" customHeight="1" x14ac:dyDescent="0.25">
      <c r="D2891" s="106"/>
      <c r="G2891" s="107"/>
    </row>
    <row r="2892" spans="4:7" ht="16" customHeight="1" x14ac:dyDescent="0.25">
      <c r="D2892" s="106"/>
      <c r="G2892" s="107"/>
    </row>
    <row r="2893" spans="4:7" ht="16" customHeight="1" x14ac:dyDescent="0.25">
      <c r="D2893" s="106"/>
      <c r="G2893" s="107"/>
    </row>
    <row r="2894" spans="4:7" ht="16" customHeight="1" x14ac:dyDescent="0.25">
      <c r="D2894" s="106"/>
      <c r="G2894" s="107"/>
    </row>
    <row r="2895" spans="4:7" ht="16" customHeight="1" x14ac:dyDescent="0.25">
      <c r="D2895" s="106"/>
      <c r="G2895" s="107"/>
    </row>
    <row r="2896" spans="4:7" ht="16" customHeight="1" x14ac:dyDescent="0.25">
      <c r="D2896" s="106"/>
      <c r="G2896" s="107"/>
    </row>
    <row r="2897" spans="4:7" ht="16" customHeight="1" x14ac:dyDescent="0.25">
      <c r="D2897" s="106"/>
      <c r="G2897" s="107"/>
    </row>
    <row r="2898" spans="4:7" ht="16" customHeight="1" x14ac:dyDescent="0.25">
      <c r="D2898" s="106"/>
      <c r="G2898" s="107"/>
    </row>
    <row r="2899" spans="4:7" ht="16" customHeight="1" x14ac:dyDescent="0.25">
      <c r="D2899" s="106"/>
      <c r="G2899" s="107"/>
    </row>
    <row r="2900" spans="4:7" ht="16" customHeight="1" x14ac:dyDescent="0.25">
      <c r="D2900" s="106"/>
      <c r="G2900" s="107"/>
    </row>
    <row r="2901" spans="4:7" ht="16" customHeight="1" x14ac:dyDescent="0.25">
      <c r="D2901" s="106"/>
      <c r="G2901" s="107"/>
    </row>
    <row r="2902" spans="4:7" ht="16" customHeight="1" x14ac:dyDescent="0.25">
      <c r="D2902" s="106"/>
      <c r="G2902" s="107"/>
    </row>
    <row r="2903" spans="4:7" ht="16" customHeight="1" x14ac:dyDescent="0.25">
      <c r="D2903" s="106"/>
      <c r="G2903" s="107"/>
    </row>
    <row r="2904" spans="4:7" ht="16" customHeight="1" x14ac:dyDescent="0.25">
      <c r="D2904" s="106"/>
      <c r="G2904" s="107"/>
    </row>
    <row r="2905" spans="4:7" ht="16" customHeight="1" x14ac:dyDescent="0.25">
      <c r="D2905" s="106"/>
      <c r="G2905" s="107"/>
    </row>
    <row r="2906" spans="4:7" ht="16" customHeight="1" x14ac:dyDescent="0.25">
      <c r="D2906" s="106"/>
      <c r="G2906" s="107"/>
    </row>
    <row r="2907" spans="4:7" ht="16" customHeight="1" x14ac:dyDescent="0.25">
      <c r="D2907" s="106"/>
      <c r="G2907" s="107"/>
    </row>
    <row r="2908" spans="4:7" ht="16" customHeight="1" x14ac:dyDescent="0.25">
      <c r="D2908" s="106"/>
      <c r="G2908" s="107"/>
    </row>
    <row r="2909" spans="4:7" ht="16" customHeight="1" x14ac:dyDescent="0.25">
      <c r="D2909" s="106"/>
      <c r="G2909" s="107"/>
    </row>
    <row r="2910" spans="4:7" ht="16" customHeight="1" x14ac:dyDescent="0.25">
      <c r="D2910" s="106"/>
      <c r="G2910" s="107"/>
    </row>
    <row r="2911" spans="4:7" ht="16" customHeight="1" x14ac:dyDescent="0.25">
      <c r="D2911" s="106"/>
      <c r="G2911" s="107"/>
    </row>
    <row r="2912" spans="4:7" ht="16" customHeight="1" x14ac:dyDescent="0.25">
      <c r="D2912" s="106"/>
      <c r="G2912" s="107"/>
    </row>
    <row r="2913" spans="4:7" ht="16" customHeight="1" x14ac:dyDescent="0.25">
      <c r="D2913" s="106"/>
      <c r="G2913" s="107"/>
    </row>
    <row r="2914" spans="4:7" ht="16" customHeight="1" x14ac:dyDescent="0.25">
      <c r="D2914" s="106"/>
      <c r="G2914" s="107"/>
    </row>
    <row r="2915" spans="4:7" ht="16" customHeight="1" x14ac:dyDescent="0.25">
      <c r="D2915" s="106"/>
      <c r="G2915" s="107"/>
    </row>
    <row r="2916" spans="4:7" ht="16" customHeight="1" x14ac:dyDescent="0.25">
      <c r="D2916" s="106"/>
      <c r="G2916" s="107"/>
    </row>
    <row r="2917" spans="4:7" ht="16" customHeight="1" x14ac:dyDescent="0.25">
      <c r="D2917" s="106"/>
      <c r="G2917" s="107"/>
    </row>
    <row r="2918" spans="4:7" ht="16" customHeight="1" x14ac:dyDescent="0.25">
      <c r="D2918" s="106"/>
      <c r="G2918" s="107"/>
    </row>
    <row r="2919" spans="4:7" ht="16" customHeight="1" x14ac:dyDescent="0.25">
      <c r="D2919" s="106"/>
      <c r="G2919" s="107"/>
    </row>
    <row r="2920" spans="4:7" ht="16" customHeight="1" x14ac:dyDescent="0.25">
      <c r="D2920" s="106"/>
      <c r="G2920" s="107"/>
    </row>
    <row r="2921" spans="4:7" ht="16" customHeight="1" x14ac:dyDescent="0.25">
      <c r="D2921" s="106"/>
      <c r="G2921" s="107"/>
    </row>
    <row r="2922" spans="4:7" ht="16" customHeight="1" x14ac:dyDescent="0.25">
      <c r="D2922" s="106"/>
      <c r="G2922" s="107"/>
    </row>
    <row r="2923" spans="4:7" ht="16" customHeight="1" x14ac:dyDescent="0.25">
      <c r="D2923" s="106"/>
      <c r="G2923" s="107"/>
    </row>
    <row r="2924" spans="4:7" ht="16" customHeight="1" x14ac:dyDescent="0.25">
      <c r="D2924" s="106"/>
      <c r="G2924" s="107"/>
    </row>
    <row r="2925" spans="4:7" ht="16" customHeight="1" x14ac:dyDescent="0.25">
      <c r="D2925" s="106"/>
      <c r="G2925" s="107"/>
    </row>
    <row r="2926" spans="4:7" ht="16" customHeight="1" x14ac:dyDescent="0.25">
      <c r="D2926" s="106"/>
      <c r="G2926" s="107"/>
    </row>
    <row r="2927" spans="4:7" ht="16" customHeight="1" x14ac:dyDescent="0.25">
      <c r="D2927" s="106"/>
      <c r="G2927" s="107"/>
    </row>
    <row r="2928" spans="4:7" ht="16" customHeight="1" x14ac:dyDescent="0.25">
      <c r="D2928" s="106"/>
      <c r="G2928" s="107"/>
    </row>
    <row r="2929" spans="4:7" ht="16" customHeight="1" x14ac:dyDescent="0.25">
      <c r="D2929" s="106"/>
      <c r="G2929" s="107"/>
    </row>
    <row r="2930" spans="4:7" ht="16" customHeight="1" x14ac:dyDescent="0.25">
      <c r="D2930" s="106"/>
      <c r="G2930" s="107"/>
    </row>
    <row r="2931" spans="4:7" ht="16" customHeight="1" x14ac:dyDescent="0.25">
      <c r="D2931" s="106"/>
      <c r="G2931" s="107"/>
    </row>
    <row r="2932" spans="4:7" ht="16" customHeight="1" x14ac:dyDescent="0.25">
      <c r="D2932" s="106"/>
      <c r="G2932" s="107"/>
    </row>
    <row r="2933" spans="4:7" ht="16" customHeight="1" x14ac:dyDescent="0.25">
      <c r="D2933" s="106"/>
      <c r="G2933" s="107"/>
    </row>
    <row r="2934" spans="4:7" ht="16" customHeight="1" x14ac:dyDescent="0.25">
      <c r="D2934" s="106"/>
      <c r="G2934" s="107"/>
    </row>
    <row r="2935" spans="4:7" ht="16" customHeight="1" x14ac:dyDescent="0.25">
      <c r="D2935" s="106"/>
      <c r="G2935" s="107"/>
    </row>
    <row r="2936" spans="4:7" ht="16" customHeight="1" x14ac:dyDescent="0.25">
      <c r="D2936" s="106"/>
      <c r="G2936" s="107"/>
    </row>
    <row r="2937" spans="4:7" ht="16" customHeight="1" x14ac:dyDescent="0.25">
      <c r="D2937" s="106"/>
      <c r="G2937" s="107"/>
    </row>
    <row r="2938" spans="4:7" ht="16" customHeight="1" x14ac:dyDescent="0.25">
      <c r="D2938" s="106"/>
      <c r="G2938" s="107"/>
    </row>
    <row r="2939" spans="4:7" ht="16" customHeight="1" x14ac:dyDescent="0.25">
      <c r="D2939" s="106"/>
      <c r="G2939" s="107"/>
    </row>
    <row r="2940" spans="4:7" ht="16" customHeight="1" x14ac:dyDescent="0.25">
      <c r="D2940" s="106"/>
      <c r="G2940" s="107"/>
    </row>
    <row r="2941" spans="4:7" ht="16" customHeight="1" x14ac:dyDescent="0.25">
      <c r="D2941" s="106"/>
      <c r="G2941" s="107"/>
    </row>
    <row r="2942" spans="4:7" ht="16" customHeight="1" x14ac:dyDescent="0.25">
      <c r="D2942" s="106"/>
      <c r="G2942" s="107"/>
    </row>
    <row r="2943" spans="4:7" ht="16" customHeight="1" x14ac:dyDescent="0.25">
      <c r="D2943" s="106"/>
      <c r="G2943" s="107"/>
    </row>
    <row r="2944" spans="4:7" ht="16" customHeight="1" x14ac:dyDescent="0.25">
      <c r="D2944" s="106"/>
      <c r="G2944" s="107"/>
    </row>
    <row r="2945" spans="4:7" ht="16" customHeight="1" x14ac:dyDescent="0.25">
      <c r="D2945" s="106"/>
      <c r="G2945" s="107"/>
    </row>
    <row r="2946" spans="4:7" ht="16" customHeight="1" x14ac:dyDescent="0.25">
      <c r="D2946" s="106"/>
      <c r="G2946" s="107"/>
    </row>
    <row r="2947" spans="4:7" ht="16" customHeight="1" x14ac:dyDescent="0.25">
      <c r="D2947" s="106"/>
      <c r="G2947" s="107"/>
    </row>
    <row r="2948" spans="4:7" ht="16" customHeight="1" x14ac:dyDescent="0.25">
      <c r="D2948" s="106"/>
      <c r="G2948" s="107"/>
    </row>
    <row r="2949" spans="4:7" ht="16" customHeight="1" x14ac:dyDescent="0.25">
      <c r="D2949" s="106"/>
      <c r="G2949" s="107"/>
    </row>
    <row r="2950" spans="4:7" ht="16" customHeight="1" x14ac:dyDescent="0.25">
      <c r="D2950" s="106"/>
      <c r="G2950" s="107"/>
    </row>
    <row r="2951" spans="4:7" ht="16" customHeight="1" x14ac:dyDescent="0.25">
      <c r="D2951" s="106"/>
      <c r="G2951" s="107"/>
    </row>
    <row r="2952" spans="4:7" ht="16" customHeight="1" x14ac:dyDescent="0.25">
      <c r="D2952" s="106"/>
      <c r="G2952" s="107"/>
    </row>
    <row r="2953" spans="4:7" ht="16" customHeight="1" x14ac:dyDescent="0.25">
      <c r="D2953" s="106"/>
      <c r="G2953" s="107"/>
    </row>
    <row r="2954" spans="4:7" ht="16" customHeight="1" x14ac:dyDescent="0.25">
      <c r="D2954" s="106"/>
      <c r="G2954" s="107"/>
    </row>
    <row r="2955" spans="4:7" ht="16" customHeight="1" x14ac:dyDescent="0.25">
      <c r="D2955" s="106"/>
      <c r="G2955" s="107"/>
    </row>
    <row r="2956" spans="4:7" ht="16" customHeight="1" x14ac:dyDescent="0.25">
      <c r="D2956" s="106"/>
      <c r="G2956" s="107"/>
    </row>
    <row r="2957" spans="4:7" ht="16" customHeight="1" x14ac:dyDescent="0.25">
      <c r="D2957" s="106"/>
      <c r="G2957" s="107"/>
    </row>
    <row r="2958" spans="4:7" ht="16" customHeight="1" x14ac:dyDescent="0.25">
      <c r="D2958" s="106"/>
      <c r="G2958" s="107"/>
    </row>
    <row r="2959" spans="4:7" ht="16" customHeight="1" x14ac:dyDescent="0.25">
      <c r="D2959" s="106"/>
      <c r="G2959" s="107"/>
    </row>
    <row r="2960" spans="4:7" ht="16" customHeight="1" x14ac:dyDescent="0.25">
      <c r="D2960" s="106"/>
      <c r="G2960" s="107"/>
    </row>
    <row r="2961" spans="4:7" ht="16" customHeight="1" x14ac:dyDescent="0.25">
      <c r="D2961" s="106"/>
      <c r="G2961" s="107"/>
    </row>
    <row r="2962" spans="4:7" ht="16" customHeight="1" x14ac:dyDescent="0.25">
      <c r="D2962" s="106"/>
      <c r="G2962" s="107"/>
    </row>
    <row r="2963" spans="4:7" ht="16" customHeight="1" x14ac:dyDescent="0.25">
      <c r="D2963" s="106"/>
      <c r="G2963" s="107"/>
    </row>
    <row r="2964" spans="4:7" ht="16" customHeight="1" x14ac:dyDescent="0.25">
      <c r="D2964" s="106"/>
      <c r="G2964" s="107"/>
    </row>
    <row r="2965" spans="4:7" ht="16" customHeight="1" x14ac:dyDescent="0.25">
      <c r="D2965" s="106"/>
      <c r="G2965" s="107"/>
    </row>
    <row r="2966" spans="4:7" ht="16" customHeight="1" x14ac:dyDescent="0.25">
      <c r="D2966" s="106"/>
      <c r="G2966" s="107"/>
    </row>
    <row r="2967" spans="4:7" ht="16" customHeight="1" x14ac:dyDescent="0.25">
      <c r="D2967" s="106"/>
      <c r="G2967" s="107"/>
    </row>
    <row r="2968" spans="4:7" ht="16" customHeight="1" x14ac:dyDescent="0.25">
      <c r="D2968" s="106"/>
      <c r="G2968" s="107"/>
    </row>
    <row r="2969" spans="4:7" ht="16" customHeight="1" x14ac:dyDescent="0.25">
      <c r="D2969" s="106"/>
      <c r="G2969" s="107"/>
    </row>
    <row r="2970" spans="4:7" ht="16" customHeight="1" x14ac:dyDescent="0.25">
      <c r="D2970" s="106"/>
      <c r="G2970" s="107"/>
    </row>
    <row r="2971" spans="4:7" ht="16" customHeight="1" x14ac:dyDescent="0.25">
      <c r="D2971" s="106"/>
      <c r="G2971" s="107"/>
    </row>
    <row r="2972" spans="4:7" ht="16" customHeight="1" x14ac:dyDescent="0.25">
      <c r="D2972" s="106"/>
      <c r="G2972" s="107"/>
    </row>
    <row r="2973" spans="4:7" ht="16" customHeight="1" x14ac:dyDescent="0.25">
      <c r="D2973" s="106"/>
      <c r="G2973" s="107"/>
    </row>
    <row r="2974" spans="4:7" ht="16" customHeight="1" x14ac:dyDescent="0.25">
      <c r="D2974" s="106"/>
      <c r="G2974" s="107"/>
    </row>
    <row r="2975" spans="4:7" ht="16" customHeight="1" x14ac:dyDescent="0.25">
      <c r="D2975" s="106"/>
      <c r="G2975" s="107"/>
    </row>
    <row r="2976" spans="4:7" ht="16" customHeight="1" x14ac:dyDescent="0.25">
      <c r="D2976" s="106"/>
      <c r="G2976" s="107"/>
    </row>
    <row r="2977" spans="4:7" ht="16" customHeight="1" x14ac:dyDescent="0.25">
      <c r="D2977" s="106"/>
      <c r="G2977" s="107"/>
    </row>
    <row r="2978" spans="4:7" ht="16" customHeight="1" x14ac:dyDescent="0.25">
      <c r="D2978" s="106"/>
      <c r="G2978" s="107"/>
    </row>
    <row r="2979" spans="4:7" ht="16" customHeight="1" x14ac:dyDescent="0.25">
      <c r="D2979" s="106"/>
      <c r="G2979" s="107"/>
    </row>
    <row r="2980" spans="4:7" ht="16" customHeight="1" x14ac:dyDescent="0.25">
      <c r="D2980" s="106"/>
      <c r="G2980" s="107"/>
    </row>
    <row r="2981" spans="4:7" ht="16" customHeight="1" x14ac:dyDescent="0.25">
      <c r="D2981" s="106"/>
      <c r="G2981" s="107"/>
    </row>
    <row r="2982" spans="4:7" ht="16" customHeight="1" x14ac:dyDescent="0.25">
      <c r="D2982" s="106"/>
      <c r="G2982" s="107"/>
    </row>
    <row r="2983" spans="4:7" ht="16" customHeight="1" x14ac:dyDescent="0.25">
      <c r="D2983" s="106"/>
      <c r="G2983" s="107"/>
    </row>
    <row r="2984" spans="4:7" ht="16" customHeight="1" x14ac:dyDescent="0.25">
      <c r="D2984" s="106"/>
      <c r="G2984" s="107"/>
    </row>
    <row r="2985" spans="4:7" ht="16" customHeight="1" x14ac:dyDescent="0.25">
      <c r="D2985" s="106"/>
      <c r="G2985" s="107"/>
    </row>
    <row r="2986" spans="4:7" ht="16" customHeight="1" x14ac:dyDescent="0.25">
      <c r="D2986" s="106"/>
      <c r="G2986" s="107"/>
    </row>
    <row r="2987" spans="4:7" ht="16" customHeight="1" x14ac:dyDescent="0.25">
      <c r="D2987" s="106"/>
      <c r="G2987" s="107"/>
    </row>
    <row r="2988" spans="4:7" ht="16" customHeight="1" x14ac:dyDescent="0.25">
      <c r="D2988" s="106"/>
      <c r="G2988" s="107"/>
    </row>
    <row r="2989" spans="4:7" ht="16" customHeight="1" x14ac:dyDescent="0.25">
      <c r="D2989" s="106"/>
      <c r="G2989" s="107"/>
    </row>
    <row r="2990" spans="4:7" ht="16" customHeight="1" x14ac:dyDescent="0.25">
      <c r="D2990" s="106"/>
      <c r="G2990" s="107"/>
    </row>
    <row r="2991" spans="4:7" ht="16" customHeight="1" x14ac:dyDescent="0.25">
      <c r="D2991" s="106"/>
      <c r="G2991" s="107"/>
    </row>
    <row r="2992" spans="4:7" ht="16" customHeight="1" x14ac:dyDescent="0.25">
      <c r="D2992" s="106"/>
      <c r="G2992" s="107"/>
    </row>
    <row r="2993" spans="4:7" ht="16" customHeight="1" x14ac:dyDescent="0.25">
      <c r="D2993" s="106"/>
      <c r="G2993" s="107"/>
    </row>
    <row r="2994" spans="4:7" ht="16" customHeight="1" x14ac:dyDescent="0.25">
      <c r="D2994" s="106"/>
      <c r="G2994" s="107"/>
    </row>
    <row r="2995" spans="4:7" ht="16" customHeight="1" x14ac:dyDescent="0.25">
      <c r="D2995" s="106"/>
      <c r="G2995" s="107"/>
    </row>
    <row r="2996" spans="4:7" ht="16" customHeight="1" x14ac:dyDescent="0.25">
      <c r="D2996" s="106"/>
      <c r="G2996" s="107"/>
    </row>
    <row r="2997" spans="4:7" ht="16" customHeight="1" x14ac:dyDescent="0.25">
      <c r="D2997" s="106"/>
      <c r="G2997" s="107"/>
    </row>
    <row r="2998" spans="4:7" ht="16" customHeight="1" x14ac:dyDescent="0.25">
      <c r="D2998" s="106"/>
      <c r="G2998" s="107"/>
    </row>
    <row r="2999" spans="4:7" ht="16" customHeight="1" x14ac:dyDescent="0.25">
      <c r="D2999" s="106"/>
      <c r="G2999" s="107"/>
    </row>
    <row r="3000" spans="4:7" ht="16" customHeight="1" x14ac:dyDescent="0.25">
      <c r="D3000" s="106"/>
      <c r="G3000" s="107"/>
    </row>
    <row r="3001" spans="4:7" ht="16" customHeight="1" x14ac:dyDescent="0.25">
      <c r="D3001" s="106"/>
      <c r="G3001" s="107"/>
    </row>
    <row r="3002" spans="4:7" ht="16" customHeight="1" x14ac:dyDescent="0.25">
      <c r="D3002" s="106"/>
      <c r="G3002" s="107"/>
    </row>
    <row r="3003" spans="4:7" ht="16" customHeight="1" x14ac:dyDescent="0.25">
      <c r="D3003" s="106"/>
      <c r="G3003" s="107"/>
    </row>
    <row r="3004" spans="4:7" ht="16" customHeight="1" x14ac:dyDescent="0.25">
      <c r="D3004" s="106"/>
      <c r="G3004" s="107"/>
    </row>
    <row r="3005" spans="4:7" ht="16" customHeight="1" x14ac:dyDescent="0.25">
      <c r="D3005" s="106"/>
      <c r="G3005" s="107"/>
    </row>
    <row r="3006" spans="4:7" ht="16" customHeight="1" x14ac:dyDescent="0.25">
      <c r="D3006" s="106"/>
      <c r="G3006" s="107"/>
    </row>
    <row r="3007" spans="4:7" ht="16" customHeight="1" x14ac:dyDescent="0.25">
      <c r="D3007" s="106"/>
      <c r="G3007" s="107"/>
    </row>
    <row r="3008" spans="4:7" ht="16" customHeight="1" x14ac:dyDescent="0.25">
      <c r="D3008" s="106"/>
      <c r="G3008" s="107"/>
    </row>
    <row r="3009" spans="4:7" ht="16" customHeight="1" x14ac:dyDescent="0.25">
      <c r="D3009" s="106"/>
      <c r="G3009" s="107"/>
    </row>
    <row r="3010" spans="4:7" ht="16" customHeight="1" x14ac:dyDescent="0.25">
      <c r="D3010" s="106"/>
      <c r="G3010" s="107"/>
    </row>
    <row r="3011" spans="4:7" ht="16" customHeight="1" x14ac:dyDescent="0.25">
      <c r="D3011" s="106"/>
      <c r="G3011" s="107"/>
    </row>
    <row r="3012" spans="4:7" ht="16" customHeight="1" x14ac:dyDescent="0.25">
      <c r="D3012" s="106"/>
      <c r="G3012" s="107"/>
    </row>
    <row r="3013" spans="4:7" ht="16" customHeight="1" x14ac:dyDescent="0.25">
      <c r="D3013" s="106"/>
      <c r="G3013" s="107"/>
    </row>
    <row r="3014" spans="4:7" ht="16" customHeight="1" x14ac:dyDescent="0.25">
      <c r="D3014" s="106"/>
      <c r="G3014" s="107"/>
    </row>
    <row r="3015" spans="4:7" ht="16" customHeight="1" x14ac:dyDescent="0.25">
      <c r="D3015" s="106"/>
      <c r="G3015" s="107"/>
    </row>
    <row r="3016" spans="4:7" ht="16" customHeight="1" x14ac:dyDescent="0.25">
      <c r="D3016" s="106"/>
      <c r="G3016" s="107"/>
    </row>
    <row r="3017" spans="4:7" ht="16" customHeight="1" x14ac:dyDescent="0.25">
      <c r="D3017" s="106"/>
      <c r="G3017" s="107"/>
    </row>
    <row r="3018" spans="4:7" ht="16" customHeight="1" x14ac:dyDescent="0.25">
      <c r="D3018" s="106"/>
      <c r="G3018" s="107"/>
    </row>
    <row r="3019" spans="4:7" ht="16" customHeight="1" x14ac:dyDescent="0.25">
      <c r="D3019" s="106"/>
      <c r="G3019" s="107"/>
    </row>
    <row r="3020" spans="4:7" ht="16" customHeight="1" x14ac:dyDescent="0.25">
      <c r="D3020" s="106"/>
      <c r="G3020" s="107"/>
    </row>
    <row r="3021" spans="4:7" ht="16" customHeight="1" x14ac:dyDescent="0.25">
      <c r="D3021" s="106"/>
      <c r="G3021" s="107"/>
    </row>
    <row r="3022" spans="4:7" ht="16" customHeight="1" x14ac:dyDescent="0.25">
      <c r="D3022" s="106"/>
      <c r="G3022" s="107"/>
    </row>
    <row r="3023" spans="4:7" ht="16" customHeight="1" x14ac:dyDescent="0.25">
      <c r="D3023" s="106"/>
      <c r="G3023" s="107"/>
    </row>
    <row r="3024" spans="4:7" ht="16" customHeight="1" x14ac:dyDescent="0.25">
      <c r="D3024" s="106"/>
      <c r="G3024" s="107"/>
    </row>
    <row r="3025" spans="4:7" ht="16" customHeight="1" x14ac:dyDescent="0.25">
      <c r="D3025" s="106"/>
      <c r="G3025" s="107"/>
    </row>
    <row r="3026" spans="4:7" ht="16" customHeight="1" x14ac:dyDescent="0.25">
      <c r="D3026" s="106"/>
      <c r="G3026" s="107"/>
    </row>
    <row r="3027" spans="4:7" ht="16" customHeight="1" x14ac:dyDescent="0.25">
      <c r="D3027" s="106"/>
      <c r="G3027" s="107"/>
    </row>
    <row r="3028" spans="4:7" ht="16" customHeight="1" x14ac:dyDescent="0.25">
      <c r="D3028" s="106"/>
      <c r="G3028" s="107"/>
    </row>
    <row r="3029" spans="4:7" ht="16" customHeight="1" x14ac:dyDescent="0.25">
      <c r="D3029" s="106"/>
      <c r="G3029" s="107"/>
    </row>
    <row r="3030" spans="4:7" ht="16" customHeight="1" x14ac:dyDescent="0.25">
      <c r="D3030" s="106"/>
      <c r="G3030" s="107"/>
    </row>
    <row r="3031" spans="4:7" ht="16" customHeight="1" x14ac:dyDescent="0.25">
      <c r="D3031" s="106"/>
      <c r="G3031" s="107"/>
    </row>
    <row r="3032" spans="4:7" ht="16" customHeight="1" x14ac:dyDescent="0.25">
      <c r="D3032" s="106"/>
      <c r="G3032" s="107"/>
    </row>
    <row r="3033" spans="4:7" ht="16" customHeight="1" x14ac:dyDescent="0.25">
      <c r="D3033" s="106"/>
      <c r="G3033" s="107"/>
    </row>
    <row r="3034" spans="4:7" ht="16" customHeight="1" x14ac:dyDescent="0.25">
      <c r="D3034" s="106"/>
      <c r="G3034" s="107"/>
    </row>
    <row r="3035" spans="4:7" ht="16" customHeight="1" x14ac:dyDescent="0.25">
      <c r="D3035" s="106"/>
      <c r="G3035" s="107"/>
    </row>
    <row r="3036" spans="4:7" ht="16" customHeight="1" x14ac:dyDescent="0.25">
      <c r="D3036" s="106"/>
      <c r="G3036" s="107"/>
    </row>
    <row r="3037" spans="4:7" ht="16" customHeight="1" x14ac:dyDescent="0.25">
      <c r="D3037" s="106"/>
      <c r="G3037" s="107"/>
    </row>
    <row r="3038" spans="4:7" ht="16" customHeight="1" x14ac:dyDescent="0.25">
      <c r="D3038" s="106"/>
      <c r="G3038" s="107"/>
    </row>
    <row r="3039" spans="4:7" ht="16" customHeight="1" x14ac:dyDescent="0.25">
      <c r="D3039" s="106"/>
      <c r="G3039" s="107"/>
    </row>
    <row r="3040" spans="4:7" ht="16" customHeight="1" x14ac:dyDescent="0.25">
      <c r="D3040" s="106"/>
      <c r="G3040" s="107"/>
    </row>
    <row r="3041" spans="4:7" ht="16" customHeight="1" x14ac:dyDescent="0.25">
      <c r="D3041" s="106"/>
      <c r="G3041" s="107"/>
    </row>
    <row r="3042" spans="4:7" ht="16" customHeight="1" x14ac:dyDescent="0.25">
      <c r="D3042" s="106"/>
      <c r="G3042" s="107"/>
    </row>
    <row r="3043" spans="4:7" ht="16" customHeight="1" x14ac:dyDescent="0.25">
      <c r="D3043" s="106"/>
      <c r="G3043" s="107"/>
    </row>
    <row r="3044" spans="4:7" ht="16" customHeight="1" x14ac:dyDescent="0.25">
      <c r="D3044" s="106"/>
      <c r="G3044" s="107"/>
    </row>
    <row r="3045" spans="4:7" ht="16" customHeight="1" x14ac:dyDescent="0.25">
      <c r="D3045" s="106"/>
      <c r="G3045" s="107"/>
    </row>
    <row r="3046" spans="4:7" ht="16" customHeight="1" x14ac:dyDescent="0.25">
      <c r="D3046" s="106"/>
      <c r="G3046" s="107"/>
    </row>
    <row r="3047" spans="4:7" ht="16" customHeight="1" x14ac:dyDescent="0.25">
      <c r="D3047" s="106"/>
      <c r="G3047" s="107"/>
    </row>
    <row r="3048" spans="4:7" ht="16" customHeight="1" x14ac:dyDescent="0.25">
      <c r="D3048" s="106"/>
      <c r="G3048" s="107"/>
    </row>
    <row r="3049" spans="4:7" ht="16" customHeight="1" x14ac:dyDescent="0.25">
      <c r="D3049" s="106"/>
      <c r="G3049" s="107"/>
    </row>
    <row r="3050" spans="4:7" ht="16" customHeight="1" x14ac:dyDescent="0.25">
      <c r="D3050" s="106"/>
      <c r="G3050" s="107"/>
    </row>
    <row r="3051" spans="4:7" ht="16" customHeight="1" x14ac:dyDescent="0.25">
      <c r="D3051" s="106"/>
      <c r="G3051" s="107"/>
    </row>
    <row r="3052" spans="4:7" ht="16" customHeight="1" x14ac:dyDescent="0.25">
      <c r="D3052" s="106"/>
      <c r="G3052" s="107"/>
    </row>
    <row r="3053" spans="4:7" ht="16" customHeight="1" x14ac:dyDescent="0.25">
      <c r="D3053" s="106"/>
      <c r="G3053" s="107"/>
    </row>
    <row r="3054" spans="4:7" ht="16" customHeight="1" x14ac:dyDescent="0.25">
      <c r="D3054" s="106"/>
      <c r="G3054" s="107"/>
    </row>
    <row r="3055" spans="4:7" ht="16" customHeight="1" x14ac:dyDescent="0.25">
      <c r="D3055" s="106"/>
      <c r="G3055" s="107"/>
    </row>
    <row r="3056" spans="4:7" ht="16" customHeight="1" x14ac:dyDescent="0.25">
      <c r="D3056" s="106"/>
      <c r="G3056" s="107"/>
    </row>
    <row r="3057" spans="4:7" ht="16" customHeight="1" x14ac:dyDescent="0.25">
      <c r="D3057" s="106"/>
      <c r="G3057" s="107"/>
    </row>
    <row r="3058" spans="4:7" ht="16" customHeight="1" x14ac:dyDescent="0.25">
      <c r="D3058" s="106"/>
      <c r="G3058" s="107"/>
    </row>
    <row r="3059" spans="4:7" ht="16" customHeight="1" x14ac:dyDescent="0.25">
      <c r="D3059" s="106"/>
      <c r="G3059" s="107"/>
    </row>
    <row r="3060" spans="4:7" ht="16" customHeight="1" x14ac:dyDescent="0.25">
      <c r="D3060" s="106"/>
      <c r="G3060" s="107"/>
    </row>
    <row r="3061" spans="4:7" ht="16" customHeight="1" x14ac:dyDescent="0.25">
      <c r="D3061" s="106"/>
      <c r="G3061" s="107"/>
    </row>
    <row r="3062" spans="4:7" ht="16" customHeight="1" x14ac:dyDescent="0.25">
      <c r="D3062" s="106"/>
      <c r="G3062" s="107"/>
    </row>
    <row r="3063" spans="4:7" ht="16" customHeight="1" x14ac:dyDescent="0.25">
      <c r="D3063" s="106"/>
      <c r="G3063" s="107"/>
    </row>
    <row r="3064" spans="4:7" ht="16" customHeight="1" x14ac:dyDescent="0.25">
      <c r="D3064" s="106"/>
      <c r="G3064" s="107"/>
    </row>
    <row r="3065" spans="4:7" ht="16" customHeight="1" x14ac:dyDescent="0.25">
      <c r="D3065" s="106"/>
      <c r="G3065" s="107"/>
    </row>
    <row r="3066" spans="4:7" ht="16" customHeight="1" x14ac:dyDescent="0.25">
      <c r="D3066" s="106"/>
      <c r="G3066" s="107"/>
    </row>
    <row r="3067" spans="4:7" ht="16" customHeight="1" x14ac:dyDescent="0.25">
      <c r="D3067" s="106"/>
      <c r="G3067" s="107"/>
    </row>
    <row r="3068" spans="4:7" ht="16" customHeight="1" x14ac:dyDescent="0.25">
      <c r="D3068" s="106"/>
      <c r="G3068" s="107"/>
    </row>
    <row r="3069" spans="4:7" ht="16" customHeight="1" x14ac:dyDescent="0.25">
      <c r="D3069" s="106"/>
      <c r="G3069" s="107"/>
    </row>
    <row r="3070" spans="4:7" ht="16" customHeight="1" x14ac:dyDescent="0.25">
      <c r="D3070" s="106"/>
      <c r="G3070" s="107"/>
    </row>
    <row r="3071" spans="4:7" ht="16" customHeight="1" x14ac:dyDescent="0.25">
      <c r="D3071" s="106"/>
      <c r="G3071" s="107"/>
    </row>
    <row r="3072" spans="4:7" ht="16" customHeight="1" x14ac:dyDescent="0.25">
      <c r="D3072" s="106"/>
      <c r="G3072" s="107"/>
    </row>
    <row r="3073" spans="4:7" ht="16" customHeight="1" x14ac:dyDescent="0.25">
      <c r="D3073" s="106"/>
      <c r="G3073" s="107"/>
    </row>
    <row r="3074" spans="4:7" ht="16" customHeight="1" x14ac:dyDescent="0.25">
      <c r="D3074" s="106"/>
      <c r="G3074" s="107"/>
    </row>
    <row r="3075" spans="4:7" ht="16" customHeight="1" x14ac:dyDescent="0.25">
      <c r="D3075" s="106"/>
      <c r="G3075" s="107"/>
    </row>
    <row r="3076" spans="4:7" ht="16" customHeight="1" x14ac:dyDescent="0.25">
      <c r="D3076" s="106"/>
      <c r="G3076" s="107"/>
    </row>
    <row r="3077" spans="4:7" ht="16" customHeight="1" x14ac:dyDescent="0.25">
      <c r="D3077" s="106"/>
      <c r="G3077" s="107"/>
    </row>
    <row r="3078" spans="4:7" ht="16" customHeight="1" x14ac:dyDescent="0.25">
      <c r="D3078" s="106"/>
      <c r="G3078" s="107"/>
    </row>
    <row r="3079" spans="4:7" ht="16" customHeight="1" x14ac:dyDescent="0.25">
      <c r="D3079" s="106"/>
      <c r="G3079" s="107"/>
    </row>
    <row r="3080" spans="4:7" ht="16" customHeight="1" x14ac:dyDescent="0.25">
      <c r="D3080" s="106"/>
      <c r="G3080" s="107"/>
    </row>
    <row r="3081" spans="4:7" ht="16" customHeight="1" x14ac:dyDescent="0.25">
      <c r="D3081" s="106"/>
      <c r="G3081" s="107"/>
    </row>
    <row r="3082" spans="4:7" ht="16" customHeight="1" x14ac:dyDescent="0.25">
      <c r="D3082" s="106"/>
      <c r="G3082" s="107"/>
    </row>
    <row r="3083" spans="4:7" ht="16" customHeight="1" x14ac:dyDescent="0.25">
      <c r="D3083" s="106"/>
      <c r="G3083" s="107"/>
    </row>
    <row r="3084" spans="4:7" ht="16" customHeight="1" x14ac:dyDescent="0.25">
      <c r="D3084" s="106"/>
      <c r="G3084" s="107"/>
    </row>
    <row r="3085" spans="4:7" ht="16" customHeight="1" x14ac:dyDescent="0.25">
      <c r="D3085" s="106"/>
      <c r="G3085" s="107"/>
    </row>
    <row r="3086" spans="4:7" ht="16" customHeight="1" x14ac:dyDescent="0.25">
      <c r="D3086" s="106"/>
      <c r="G3086" s="107"/>
    </row>
    <row r="3087" spans="4:7" ht="16" customHeight="1" x14ac:dyDescent="0.25">
      <c r="D3087" s="106"/>
      <c r="G3087" s="107"/>
    </row>
    <row r="3088" spans="4:7" ht="16" customHeight="1" x14ac:dyDescent="0.25">
      <c r="D3088" s="106"/>
      <c r="G3088" s="107"/>
    </row>
    <row r="3089" spans="4:7" ht="16" customHeight="1" x14ac:dyDescent="0.25">
      <c r="D3089" s="106"/>
      <c r="G3089" s="107"/>
    </row>
    <row r="3090" spans="4:7" ht="16" customHeight="1" x14ac:dyDescent="0.25">
      <c r="D3090" s="106"/>
      <c r="G3090" s="107"/>
    </row>
    <row r="3091" spans="4:7" ht="16" customHeight="1" x14ac:dyDescent="0.25">
      <c r="D3091" s="106"/>
      <c r="G3091" s="107"/>
    </row>
    <row r="3092" spans="4:7" ht="16" customHeight="1" x14ac:dyDescent="0.25">
      <c r="D3092" s="106"/>
      <c r="G3092" s="107"/>
    </row>
    <row r="3093" spans="4:7" ht="16" customHeight="1" x14ac:dyDescent="0.25">
      <c r="D3093" s="106"/>
      <c r="G3093" s="107"/>
    </row>
    <row r="3094" spans="4:7" ht="16" customHeight="1" x14ac:dyDescent="0.25">
      <c r="D3094" s="106"/>
      <c r="G3094" s="107"/>
    </row>
    <row r="3095" spans="4:7" ht="16" customHeight="1" x14ac:dyDescent="0.25">
      <c r="D3095" s="106"/>
      <c r="G3095" s="107"/>
    </row>
    <row r="3096" spans="4:7" ht="16" customHeight="1" x14ac:dyDescent="0.25">
      <c r="D3096" s="106"/>
      <c r="G3096" s="107"/>
    </row>
    <row r="3097" spans="4:7" ht="16" customHeight="1" x14ac:dyDescent="0.25">
      <c r="D3097" s="106"/>
      <c r="G3097" s="107"/>
    </row>
    <row r="3098" spans="4:7" ht="16" customHeight="1" x14ac:dyDescent="0.25">
      <c r="D3098" s="106"/>
      <c r="G3098" s="107"/>
    </row>
    <row r="3099" spans="4:7" ht="16" customHeight="1" x14ac:dyDescent="0.25">
      <c r="D3099" s="106"/>
      <c r="G3099" s="107"/>
    </row>
    <row r="3100" spans="4:7" ht="16" customHeight="1" x14ac:dyDescent="0.25">
      <c r="D3100" s="106"/>
      <c r="G3100" s="107"/>
    </row>
    <row r="3101" spans="4:7" ht="16" customHeight="1" x14ac:dyDescent="0.25">
      <c r="D3101" s="106"/>
      <c r="G3101" s="107"/>
    </row>
    <row r="3102" spans="4:7" ht="16" customHeight="1" x14ac:dyDescent="0.25">
      <c r="D3102" s="106"/>
      <c r="G3102" s="107"/>
    </row>
    <row r="3103" spans="4:7" ht="16" customHeight="1" x14ac:dyDescent="0.25">
      <c r="D3103" s="106"/>
      <c r="G3103" s="107"/>
    </row>
    <row r="3104" spans="4:7" ht="16" customHeight="1" x14ac:dyDescent="0.25">
      <c r="D3104" s="106"/>
      <c r="G3104" s="107"/>
    </row>
    <row r="3105" spans="4:7" ht="16" customHeight="1" x14ac:dyDescent="0.25">
      <c r="D3105" s="106"/>
      <c r="G3105" s="107"/>
    </row>
    <row r="3106" spans="4:7" ht="16" customHeight="1" x14ac:dyDescent="0.25">
      <c r="D3106" s="106"/>
      <c r="G3106" s="107"/>
    </row>
    <row r="3107" spans="4:7" ht="16" customHeight="1" x14ac:dyDescent="0.25">
      <c r="D3107" s="106"/>
      <c r="G3107" s="107"/>
    </row>
    <row r="3108" spans="4:7" ht="16" customHeight="1" x14ac:dyDescent="0.25">
      <c r="D3108" s="106"/>
      <c r="G3108" s="107"/>
    </row>
    <row r="3109" spans="4:7" ht="16" customHeight="1" x14ac:dyDescent="0.25">
      <c r="D3109" s="106"/>
      <c r="G3109" s="107"/>
    </row>
    <row r="3110" spans="4:7" ht="16" customHeight="1" x14ac:dyDescent="0.25">
      <c r="D3110" s="106"/>
      <c r="G3110" s="107"/>
    </row>
    <row r="3111" spans="4:7" ht="16" customHeight="1" x14ac:dyDescent="0.25">
      <c r="D3111" s="106"/>
      <c r="G3111" s="107"/>
    </row>
    <row r="3112" spans="4:7" ht="16" customHeight="1" x14ac:dyDescent="0.25">
      <c r="D3112" s="106"/>
      <c r="G3112" s="107"/>
    </row>
    <row r="3113" spans="4:7" ht="16" customHeight="1" x14ac:dyDescent="0.25">
      <c r="D3113" s="106"/>
      <c r="G3113" s="107"/>
    </row>
    <row r="3114" spans="4:7" ht="16" customHeight="1" x14ac:dyDescent="0.25">
      <c r="D3114" s="106"/>
      <c r="G3114" s="107"/>
    </row>
    <row r="3115" spans="4:7" ht="16" customHeight="1" x14ac:dyDescent="0.25">
      <c r="D3115" s="106"/>
      <c r="G3115" s="107"/>
    </row>
    <row r="3116" spans="4:7" ht="16" customHeight="1" x14ac:dyDescent="0.25">
      <c r="D3116" s="106"/>
      <c r="G3116" s="107"/>
    </row>
    <row r="3117" spans="4:7" ht="16" customHeight="1" x14ac:dyDescent="0.25">
      <c r="D3117" s="106"/>
      <c r="G3117" s="107"/>
    </row>
    <row r="3118" spans="4:7" ht="16" customHeight="1" x14ac:dyDescent="0.25">
      <c r="D3118" s="106"/>
      <c r="G3118" s="107"/>
    </row>
    <row r="3119" spans="4:7" ht="16" customHeight="1" x14ac:dyDescent="0.25">
      <c r="D3119" s="106"/>
      <c r="G3119" s="107"/>
    </row>
    <row r="3120" spans="4:7" ht="16" customHeight="1" x14ac:dyDescent="0.25">
      <c r="D3120" s="106"/>
      <c r="G3120" s="107"/>
    </row>
    <row r="3121" spans="4:7" ht="16" customHeight="1" x14ac:dyDescent="0.25">
      <c r="D3121" s="106"/>
      <c r="G3121" s="107"/>
    </row>
    <row r="3122" spans="4:7" ht="16" customHeight="1" x14ac:dyDescent="0.25">
      <c r="D3122" s="106"/>
      <c r="G3122" s="107"/>
    </row>
    <row r="3123" spans="4:7" ht="16" customHeight="1" x14ac:dyDescent="0.25">
      <c r="D3123" s="106"/>
      <c r="G3123" s="107"/>
    </row>
    <row r="3124" spans="4:7" ht="16" customHeight="1" x14ac:dyDescent="0.25">
      <c r="D3124" s="106"/>
      <c r="G3124" s="107"/>
    </row>
    <row r="3125" spans="4:7" ht="16" customHeight="1" x14ac:dyDescent="0.25">
      <c r="D3125" s="106"/>
      <c r="G3125" s="107"/>
    </row>
    <row r="3126" spans="4:7" ht="16" customHeight="1" x14ac:dyDescent="0.25">
      <c r="D3126" s="106"/>
      <c r="G3126" s="107"/>
    </row>
    <row r="3127" spans="4:7" ht="16" customHeight="1" x14ac:dyDescent="0.25">
      <c r="D3127" s="106"/>
      <c r="G3127" s="107"/>
    </row>
    <row r="3128" spans="4:7" ht="16" customHeight="1" x14ac:dyDescent="0.25">
      <c r="D3128" s="106"/>
      <c r="G3128" s="107"/>
    </row>
    <row r="3129" spans="4:7" ht="16" customHeight="1" x14ac:dyDescent="0.25">
      <c r="D3129" s="106"/>
      <c r="G3129" s="107"/>
    </row>
    <row r="3130" spans="4:7" ht="16" customHeight="1" x14ac:dyDescent="0.25">
      <c r="D3130" s="106"/>
      <c r="G3130" s="107"/>
    </row>
    <row r="3131" spans="4:7" ht="16" customHeight="1" x14ac:dyDescent="0.25">
      <c r="D3131" s="106"/>
      <c r="G3131" s="107"/>
    </row>
    <row r="3132" spans="4:7" ht="16" customHeight="1" x14ac:dyDescent="0.25">
      <c r="D3132" s="106"/>
      <c r="G3132" s="107"/>
    </row>
    <row r="3133" spans="4:7" ht="16" customHeight="1" x14ac:dyDescent="0.25">
      <c r="D3133" s="106"/>
      <c r="G3133" s="107"/>
    </row>
    <row r="3134" spans="4:7" ht="16" customHeight="1" x14ac:dyDescent="0.25">
      <c r="D3134" s="106"/>
      <c r="G3134" s="107"/>
    </row>
    <row r="3135" spans="4:7" ht="16" customHeight="1" x14ac:dyDescent="0.25">
      <c r="D3135" s="106"/>
      <c r="G3135" s="107"/>
    </row>
    <row r="3136" spans="4:7" ht="16" customHeight="1" x14ac:dyDescent="0.25">
      <c r="D3136" s="106"/>
      <c r="G3136" s="107"/>
    </row>
    <row r="3137" spans="4:7" ht="16" customHeight="1" x14ac:dyDescent="0.25">
      <c r="D3137" s="106"/>
      <c r="G3137" s="107"/>
    </row>
    <row r="3138" spans="4:7" ht="16" customHeight="1" x14ac:dyDescent="0.25">
      <c r="D3138" s="106"/>
      <c r="G3138" s="107"/>
    </row>
    <row r="3139" spans="4:7" ht="16" customHeight="1" x14ac:dyDescent="0.25">
      <c r="D3139" s="106"/>
      <c r="G3139" s="107"/>
    </row>
    <row r="3140" spans="4:7" ht="16" customHeight="1" x14ac:dyDescent="0.25">
      <c r="D3140" s="106"/>
      <c r="G3140" s="107"/>
    </row>
    <row r="3141" spans="4:7" ht="16" customHeight="1" x14ac:dyDescent="0.25">
      <c r="D3141" s="106"/>
      <c r="G3141" s="107"/>
    </row>
    <row r="3142" spans="4:7" ht="16" customHeight="1" x14ac:dyDescent="0.25">
      <c r="D3142" s="106"/>
      <c r="G3142" s="107"/>
    </row>
    <row r="3143" spans="4:7" ht="16" customHeight="1" x14ac:dyDescent="0.25">
      <c r="D3143" s="106"/>
      <c r="G3143" s="107"/>
    </row>
    <row r="3144" spans="4:7" ht="16" customHeight="1" x14ac:dyDescent="0.25">
      <c r="D3144" s="106"/>
      <c r="G3144" s="107"/>
    </row>
    <row r="3145" spans="4:7" ht="16" customHeight="1" x14ac:dyDescent="0.25">
      <c r="D3145" s="106"/>
      <c r="G3145" s="107"/>
    </row>
    <row r="3146" spans="4:7" ht="16" customHeight="1" x14ac:dyDescent="0.25">
      <c r="D3146" s="106"/>
      <c r="G3146" s="107"/>
    </row>
    <row r="3147" spans="4:7" ht="16" customHeight="1" x14ac:dyDescent="0.25">
      <c r="D3147" s="106"/>
      <c r="G3147" s="107"/>
    </row>
    <row r="3148" spans="4:7" ht="16" customHeight="1" x14ac:dyDescent="0.25">
      <c r="D3148" s="106"/>
      <c r="G3148" s="107"/>
    </row>
    <row r="3149" spans="4:7" ht="16" customHeight="1" x14ac:dyDescent="0.25">
      <c r="D3149" s="106"/>
      <c r="G3149" s="107"/>
    </row>
    <row r="3150" spans="4:7" ht="16" customHeight="1" x14ac:dyDescent="0.25">
      <c r="D3150" s="106"/>
      <c r="G3150" s="107"/>
    </row>
    <row r="3151" spans="4:7" ht="16" customHeight="1" x14ac:dyDescent="0.25">
      <c r="D3151" s="106"/>
      <c r="G3151" s="107"/>
    </row>
    <row r="3152" spans="4:7" ht="16" customHeight="1" x14ac:dyDescent="0.25">
      <c r="D3152" s="106"/>
      <c r="G3152" s="107"/>
    </row>
    <row r="3153" spans="4:7" ht="16" customHeight="1" x14ac:dyDescent="0.25">
      <c r="D3153" s="106"/>
      <c r="G3153" s="107"/>
    </row>
    <row r="3154" spans="4:7" ht="16" customHeight="1" x14ac:dyDescent="0.25">
      <c r="D3154" s="106"/>
      <c r="G3154" s="107"/>
    </row>
    <row r="3155" spans="4:7" ht="16" customHeight="1" x14ac:dyDescent="0.25">
      <c r="D3155" s="106"/>
      <c r="G3155" s="107"/>
    </row>
    <row r="3156" spans="4:7" ht="16" customHeight="1" x14ac:dyDescent="0.25">
      <c r="D3156" s="106"/>
      <c r="G3156" s="107"/>
    </row>
    <row r="3157" spans="4:7" ht="16" customHeight="1" x14ac:dyDescent="0.25">
      <c r="D3157" s="106"/>
      <c r="G3157" s="107"/>
    </row>
    <row r="3158" spans="4:7" ht="16" customHeight="1" x14ac:dyDescent="0.25">
      <c r="D3158" s="106"/>
      <c r="G3158" s="107"/>
    </row>
    <row r="3159" spans="4:7" ht="16" customHeight="1" x14ac:dyDescent="0.25">
      <c r="D3159" s="106"/>
      <c r="G3159" s="107"/>
    </row>
    <row r="3160" spans="4:7" ht="16" customHeight="1" x14ac:dyDescent="0.25">
      <c r="D3160" s="106"/>
      <c r="G3160" s="107"/>
    </row>
    <row r="3161" spans="4:7" ht="16" customHeight="1" x14ac:dyDescent="0.25">
      <c r="D3161" s="106"/>
      <c r="G3161" s="107"/>
    </row>
    <row r="3162" spans="4:7" ht="16" customHeight="1" x14ac:dyDescent="0.25">
      <c r="D3162" s="106"/>
      <c r="G3162" s="107"/>
    </row>
    <row r="3163" spans="4:7" ht="16" customHeight="1" x14ac:dyDescent="0.25">
      <c r="D3163" s="106"/>
      <c r="G3163" s="107"/>
    </row>
    <row r="3164" spans="4:7" ht="16" customHeight="1" x14ac:dyDescent="0.25">
      <c r="D3164" s="106"/>
      <c r="G3164" s="107"/>
    </row>
    <row r="3165" spans="4:7" ht="16" customHeight="1" x14ac:dyDescent="0.25">
      <c r="D3165" s="106"/>
      <c r="G3165" s="107"/>
    </row>
    <row r="3166" spans="4:7" ht="16" customHeight="1" x14ac:dyDescent="0.25">
      <c r="D3166" s="106"/>
      <c r="G3166" s="107"/>
    </row>
    <row r="3167" spans="4:7" ht="16" customHeight="1" x14ac:dyDescent="0.25">
      <c r="D3167" s="106"/>
      <c r="G3167" s="107"/>
    </row>
    <row r="3168" spans="4:7" ht="16" customHeight="1" x14ac:dyDescent="0.25">
      <c r="D3168" s="106"/>
      <c r="G3168" s="107"/>
    </row>
    <row r="3169" spans="4:7" ht="16" customHeight="1" x14ac:dyDescent="0.25">
      <c r="D3169" s="106"/>
      <c r="G3169" s="107"/>
    </row>
    <row r="3170" spans="4:7" ht="16" customHeight="1" x14ac:dyDescent="0.25">
      <c r="D3170" s="106"/>
      <c r="G3170" s="107"/>
    </row>
    <row r="3171" spans="4:7" ht="16" customHeight="1" x14ac:dyDescent="0.25">
      <c r="D3171" s="106"/>
      <c r="G3171" s="107"/>
    </row>
    <row r="3172" spans="4:7" ht="16" customHeight="1" x14ac:dyDescent="0.25">
      <c r="D3172" s="106"/>
      <c r="G3172" s="107"/>
    </row>
    <row r="3173" spans="4:7" ht="16" customHeight="1" x14ac:dyDescent="0.25">
      <c r="D3173" s="106"/>
      <c r="G3173" s="107"/>
    </row>
    <row r="3174" spans="4:7" ht="16" customHeight="1" x14ac:dyDescent="0.25">
      <c r="D3174" s="106"/>
      <c r="G3174" s="107"/>
    </row>
    <row r="3175" spans="4:7" ht="16" customHeight="1" x14ac:dyDescent="0.25">
      <c r="D3175" s="106"/>
      <c r="G3175" s="107"/>
    </row>
    <row r="3176" spans="4:7" ht="16" customHeight="1" x14ac:dyDescent="0.25">
      <c r="D3176" s="106"/>
      <c r="G3176" s="107"/>
    </row>
    <row r="3177" spans="4:7" ht="16" customHeight="1" x14ac:dyDescent="0.25">
      <c r="D3177" s="106"/>
      <c r="G3177" s="107"/>
    </row>
    <row r="3178" spans="4:7" ht="16" customHeight="1" x14ac:dyDescent="0.25">
      <c r="D3178" s="106"/>
      <c r="G3178" s="107"/>
    </row>
    <row r="3179" spans="4:7" ht="16" customHeight="1" x14ac:dyDescent="0.25">
      <c r="D3179" s="106"/>
      <c r="G3179" s="107"/>
    </row>
    <row r="3180" spans="4:7" ht="16" customHeight="1" x14ac:dyDescent="0.25">
      <c r="D3180" s="106"/>
      <c r="G3180" s="107"/>
    </row>
    <row r="3181" spans="4:7" ht="16" customHeight="1" x14ac:dyDescent="0.25">
      <c r="D3181" s="106"/>
      <c r="G3181" s="107"/>
    </row>
    <row r="3182" spans="4:7" ht="16" customHeight="1" x14ac:dyDescent="0.25">
      <c r="D3182" s="106"/>
      <c r="G3182" s="107"/>
    </row>
    <row r="3183" spans="4:7" ht="16" customHeight="1" x14ac:dyDescent="0.25">
      <c r="D3183" s="106"/>
      <c r="G3183" s="107"/>
    </row>
    <row r="3184" spans="4:7" ht="16" customHeight="1" x14ac:dyDescent="0.25">
      <c r="D3184" s="106"/>
      <c r="G3184" s="107"/>
    </row>
    <row r="3185" spans="4:7" ht="16" customHeight="1" x14ac:dyDescent="0.25">
      <c r="D3185" s="106"/>
      <c r="G3185" s="107"/>
    </row>
    <row r="3186" spans="4:7" ht="16" customHeight="1" x14ac:dyDescent="0.25">
      <c r="D3186" s="106"/>
      <c r="G3186" s="107"/>
    </row>
    <row r="3187" spans="4:7" ht="16" customHeight="1" x14ac:dyDescent="0.25">
      <c r="D3187" s="106"/>
      <c r="G3187" s="107"/>
    </row>
    <row r="3188" spans="4:7" ht="16" customHeight="1" x14ac:dyDescent="0.25">
      <c r="D3188" s="106"/>
      <c r="G3188" s="107"/>
    </row>
    <row r="3189" spans="4:7" ht="16" customHeight="1" x14ac:dyDescent="0.25">
      <c r="D3189" s="106"/>
      <c r="G3189" s="107"/>
    </row>
    <row r="3190" spans="4:7" ht="16" customHeight="1" x14ac:dyDescent="0.25">
      <c r="D3190" s="106"/>
      <c r="G3190" s="107"/>
    </row>
    <row r="3191" spans="4:7" ht="16" customHeight="1" x14ac:dyDescent="0.25">
      <c r="D3191" s="106"/>
      <c r="G3191" s="107"/>
    </row>
    <row r="3192" spans="4:7" ht="16" customHeight="1" x14ac:dyDescent="0.25">
      <c r="D3192" s="106"/>
      <c r="G3192" s="107"/>
    </row>
    <row r="3193" spans="4:7" ht="16" customHeight="1" x14ac:dyDescent="0.25">
      <c r="D3193" s="106"/>
      <c r="G3193" s="107"/>
    </row>
    <row r="3194" spans="4:7" ht="16" customHeight="1" x14ac:dyDescent="0.25">
      <c r="D3194" s="106"/>
      <c r="G3194" s="107"/>
    </row>
    <row r="3195" spans="4:7" ht="16" customHeight="1" x14ac:dyDescent="0.25">
      <c r="D3195" s="106"/>
      <c r="G3195" s="107"/>
    </row>
    <row r="3196" spans="4:7" ht="16" customHeight="1" x14ac:dyDescent="0.25">
      <c r="D3196" s="106"/>
      <c r="G3196" s="107"/>
    </row>
    <row r="3197" spans="4:7" ht="16" customHeight="1" x14ac:dyDescent="0.25">
      <c r="D3197" s="106"/>
      <c r="G3197" s="107"/>
    </row>
    <row r="3198" spans="4:7" ht="16" customHeight="1" x14ac:dyDescent="0.25">
      <c r="D3198" s="106"/>
      <c r="G3198" s="107"/>
    </row>
    <row r="3199" spans="4:7" ht="16" customHeight="1" x14ac:dyDescent="0.25">
      <c r="D3199" s="106"/>
      <c r="G3199" s="107"/>
    </row>
    <row r="3200" spans="4:7" ht="16" customHeight="1" x14ac:dyDescent="0.25">
      <c r="D3200" s="106"/>
      <c r="G3200" s="107"/>
    </row>
    <row r="3201" spans="4:7" ht="16" customHeight="1" x14ac:dyDescent="0.25">
      <c r="D3201" s="106"/>
      <c r="G3201" s="107"/>
    </row>
    <row r="3202" spans="4:7" ht="16" customHeight="1" x14ac:dyDescent="0.25">
      <c r="D3202" s="106"/>
      <c r="G3202" s="107"/>
    </row>
    <row r="3203" spans="4:7" ht="16" customHeight="1" x14ac:dyDescent="0.25">
      <c r="D3203" s="106"/>
      <c r="G3203" s="107"/>
    </row>
    <row r="3204" spans="4:7" ht="16" customHeight="1" x14ac:dyDescent="0.25">
      <c r="D3204" s="106"/>
      <c r="G3204" s="107"/>
    </row>
    <row r="3205" spans="4:7" ht="16" customHeight="1" x14ac:dyDescent="0.25">
      <c r="D3205" s="106"/>
      <c r="G3205" s="107"/>
    </row>
    <row r="3206" spans="4:7" ht="16" customHeight="1" x14ac:dyDescent="0.25">
      <c r="D3206" s="106"/>
      <c r="G3206" s="107"/>
    </row>
    <row r="3207" spans="4:7" ht="16" customHeight="1" x14ac:dyDescent="0.25">
      <c r="D3207" s="106"/>
      <c r="G3207" s="107"/>
    </row>
    <row r="3208" spans="4:7" ht="16" customHeight="1" x14ac:dyDescent="0.25">
      <c r="D3208" s="106"/>
      <c r="G3208" s="107"/>
    </row>
    <row r="3209" spans="4:7" ht="16" customHeight="1" x14ac:dyDescent="0.25">
      <c r="D3209" s="106"/>
      <c r="G3209" s="107"/>
    </row>
    <row r="3210" spans="4:7" ht="16" customHeight="1" x14ac:dyDescent="0.25">
      <c r="D3210" s="106"/>
      <c r="G3210" s="107"/>
    </row>
    <row r="3211" spans="4:7" ht="16" customHeight="1" x14ac:dyDescent="0.25">
      <c r="D3211" s="106"/>
      <c r="G3211" s="107"/>
    </row>
    <row r="3212" spans="4:7" ht="16" customHeight="1" x14ac:dyDescent="0.25">
      <c r="D3212" s="106"/>
      <c r="G3212" s="107"/>
    </row>
    <row r="3213" spans="4:7" ht="16" customHeight="1" x14ac:dyDescent="0.25">
      <c r="D3213" s="106"/>
      <c r="G3213" s="107"/>
    </row>
    <row r="3214" spans="4:7" ht="16" customHeight="1" x14ac:dyDescent="0.25">
      <c r="D3214" s="106"/>
      <c r="G3214" s="107"/>
    </row>
    <row r="3215" spans="4:7" ht="16" customHeight="1" x14ac:dyDescent="0.25">
      <c r="D3215" s="106"/>
      <c r="G3215" s="107"/>
    </row>
    <row r="3216" spans="4:7" ht="16" customHeight="1" x14ac:dyDescent="0.25">
      <c r="D3216" s="106"/>
      <c r="G3216" s="107"/>
    </row>
    <row r="3217" spans="4:7" ht="16" customHeight="1" x14ac:dyDescent="0.25">
      <c r="D3217" s="106"/>
      <c r="G3217" s="107"/>
    </row>
    <row r="3218" spans="4:7" ht="16" customHeight="1" x14ac:dyDescent="0.25">
      <c r="D3218" s="106"/>
      <c r="G3218" s="107"/>
    </row>
    <row r="3219" spans="4:7" ht="16" customHeight="1" x14ac:dyDescent="0.25">
      <c r="D3219" s="106"/>
      <c r="G3219" s="107"/>
    </row>
    <row r="3220" spans="4:7" ht="16" customHeight="1" x14ac:dyDescent="0.25">
      <c r="D3220" s="106"/>
      <c r="G3220" s="107"/>
    </row>
    <row r="3221" spans="4:7" ht="16" customHeight="1" x14ac:dyDescent="0.25">
      <c r="D3221" s="106"/>
      <c r="G3221" s="107"/>
    </row>
    <row r="3222" spans="4:7" ht="16" customHeight="1" x14ac:dyDescent="0.25">
      <c r="D3222" s="106"/>
      <c r="G3222" s="107"/>
    </row>
    <row r="3223" spans="4:7" ht="16" customHeight="1" x14ac:dyDescent="0.25">
      <c r="D3223" s="106"/>
      <c r="G3223" s="107"/>
    </row>
    <row r="3224" spans="4:7" ht="16" customHeight="1" x14ac:dyDescent="0.25">
      <c r="D3224" s="106"/>
      <c r="G3224" s="107"/>
    </row>
    <row r="3225" spans="4:7" ht="16" customHeight="1" x14ac:dyDescent="0.25">
      <c r="D3225" s="106"/>
      <c r="G3225" s="107"/>
    </row>
    <row r="3226" spans="4:7" ht="16" customHeight="1" x14ac:dyDescent="0.25">
      <c r="D3226" s="106"/>
      <c r="G3226" s="107"/>
    </row>
    <row r="3227" spans="4:7" ht="16" customHeight="1" x14ac:dyDescent="0.25">
      <c r="D3227" s="106"/>
      <c r="G3227" s="107"/>
    </row>
    <row r="3228" spans="4:7" ht="16" customHeight="1" x14ac:dyDescent="0.25">
      <c r="D3228" s="106"/>
      <c r="G3228" s="107"/>
    </row>
    <row r="3229" spans="4:7" ht="16" customHeight="1" x14ac:dyDescent="0.25">
      <c r="D3229" s="106"/>
      <c r="G3229" s="107"/>
    </row>
    <row r="3230" spans="4:7" ht="16" customHeight="1" x14ac:dyDescent="0.25">
      <c r="D3230" s="106"/>
      <c r="G3230" s="107"/>
    </row>
    <row r="3231" spans="4:7" ht="16" customHeight="1" x14ac:dyDescent="0.25">
      <c r="D3231" s="106"/>
      <c r="G3231" s="107"/>
    </row>
    <row r="3232" spans="4:7" ht="16" customHeight="1" x14ac:dyDescent="0.25">
      <c r="D3232" s="106"/>
      <c r="G3232" s="107"/>
    </row>
    <row r="3233" spans="4:7" ht="16" customHeight="1" x14ac:dyDescent="0.25">
      <c r="D3233" s="106"/>
      <c r="G3233" s="107"/>
    </row>
    <row r="3234" spans="4:7" ht="16" customHeight="1" x14ac:dyDescent="0.25">
      <c r="D3234" s="106"/>
      <c r="G3234" s="107"/>
    </row>
    <row r="3235" spans="4:7" ht="16" customHeight="1" x14ac:dyDescent="0.25">
      <c r="D3235" s="106"/>
      <c r="G3235" s="107"/>
    </row>
    <row r="3236" spans="4:7" ht="16" customHeight="1" x14ac:dyDescent="0.25">
      <c r="D3236" s="106"/>
      <c r="G3236" s="107"/>
    </row>
    <row r="3237" spans="4:7" ht="16" customHeight="1" x14ac:dyDescent="0.25">
      <c r="D3237" s="106"/>
      <c r="G3237" s="107"/>
    </row>
    <row r="3238" spans="4:7" ht="16" customHeight="1" x14ac:dyDescent="0.25">
      <c r="D3238" s="106"/>
      <c r="G3238" s="107"/>
    </row>
    <row r="3239" spans="4:7" ht="16" customHeight="1" x14ac:dyDescent="0.25">
      <c r="D3239" s="106"/>
      <c r="G3239" s="107"/>
    </row>
    <row r="3240" spans="4:7" ht="16" customHeight="1" x14ac:dyDescent="0.25">
      <c r="D3240" s="106"/>
      <c r="G3240" s="107"/>
    </row>
    <row r="3241" spans="4:7" ht="16" customHeight="1" x14ac:dyDescent="0.25">
      <c r="D3241" s="106"/>
      <c r="G3241" s="107"/>
    </row>
    <row r="3242" spans="4:7" ht="16" customHeight="1" x14ac:dyDescent="0.25">
      <c r="D3242" s="106"/>
      <c r="G3242" s="107"/>
    </row>
    <row r="3243" spans="4:7" ht="16" customHeight="1" x14ac:dyDescent="0.25">
      <c r="D3243" s="106"/>
      <c r="G3243" s="107"/>
    </row>
    <row r="3244" spans="4:7" ht="16" customHeight="1" x14ac:dyDescent="0.25">
      <c r="D3244" s="106"/>
      <c r="G3244" s="107"/>
    </row>
    <row r="3245" spans="4:7" ht="16" customHeight="1" x14ac:dyDescent="0.25">
      <c r="D3245" s="106"/>
      <c r="G3245" s="107"/>
    </row>
    <row r="3246" spans="4:7" ht="16" customHeight="1" x14ac:dyDescent="0.25">
      <c r="D3246" s="106"/>
      <c r="G3246" s="107"/>
    </row>
    <row r="3247" spans="4:7" ht="16" customHeight="1" x14ac:dyDescent="0.25">
      <c r="D3247" s="106"/>
      <c r="G3247" s="107"/>
    </row>
    <row r="3248" spans="4:7" ht="16" customHeight="1" x14ac:dyDescent="0.25">
      <c r="D3248" s="106"/>
      <c r="G3248" s="107"/>
    </row>
    <row r="3249" spans="4:7" ht="16" customHeight="1" x14ac:dyDescent="0.25">
      <c r="D3249" s="106"/>
      <c r="G3249" s="107"/>
    </row>
    <row r="3250" spans="4:7" ht="16" customHeight="1" x14ac:dyDescent="0.25">
      <c r="D3250" s="106"/>
      <c r="G3250" s="107"/>
    </row>
    <row r="3251" spans="4:7" ht="16" customHeight="1" x14ac:dyDescent="0.25">
      <c r="D3251" s="106"/>
      <c r="G3251" s="107"/>
    </row>
    <row r="3252" spans="4:7" ht="16" customHeight="1" x14ac:dyDescent="0.25">
      <c r="D3252" s="106"/>
      <c r="G3252" s="107"/>
    </row>
    <row r="3253" spans="4:7" ht="16" customHeight="1" x14ac:dyDescent="0.25">
      <c r="D3253" s="106"/>
      <c r="G3253" s="107"/>
    </row>
    <row r="3254" spans="4:7" ht="16" customHeight="1" x14ac:dyDescent="0.25">
      <c r="D3254" s="106"/>
      <c r="G3254" s="107"/>
    </row>
    <row r="3255" spans="4:7" ht="16" customHeight="1" x14ac:dyDescent="0.25">
      <c r="D3255" s="106"/>
      <c r="G3255" s="107"/>
    </row>
    <row r="3256" spans="4:7" ht="16" customHeight="1" x14ac:dyDescent="0.25">
      <c r="D3256" s="106"/>
      <c r="G3256" s="107"/>
    </row>
    <row r="3257" spans="4:7" ht="16" customHeight="1" x14ac:dyDescent="0.25">
      <c r="D3257" s="106"/>
      <c r="G3257" s="107"/>
    </row>
    <row r="3258" spans="4:7" ht="16" customHeight="1" x14ac:dyDescent="0.25">
      <c r="D3258" s="106"/>
      <c r="G3258" s="107"/>
    </row>
    <row r="3259" spans="4:7" ht="16" customHeight="1" x14ac:dyDescent="0.25">
      <c r="D3259" s="106"/>
      <c r="G3259" s="107"/>
    </row>
    <row r="3260" spans="4:7" ht="16" customHeight="1" x14ac:dyDescent="0.25">
      <c r="D3260" s="106"/>
      <c r="G3260" s="107"/>
    </row>
    <row r="3261" spans="4:7" ht="16" customHeight="1" x14ac:dyDescent="0.25">
      <c r="D3261" s="106"/>
      <c r="G3261" s="107"/>
    </row>
    <row r="3262" spans="4:7" ht="16" customHeight="1" x14ac:dyDescent="0.25">
      <c r="D3262" s="106"/>
      <c r="G3262" s="107"/>
    </row>
    <row r="3263" spans="4:7" ht="16" customHeight="1" x14ac:dyDescent="0.25">
      <c r="D3263" s="106"/>
      <c r="G3263" s="107"/>
    </row>
    <row r="3264" spans="4:7" ht="16" customHeight="1" x14ac:dyDescent="0.25">
      <c r="D3264" s="106"/>
      <c r="G3264" s="107"/>
    </row>
    <row r="3265" spans="4:7" ht="16" customHeight="1" x14ac:dyDescent="0.25">
      <c r="D3265" s="106"/>
      <c r="G3265" s="107"/>
    </row>
    <row r="3266" spans="4:7" ht="16" customHeight="1" x14ac:dyDescent="0.25">
      <c r="D3266" s="106"/>
      <c r="G3266" s="107"/>
    </row>
    <row r="3267" spans="4:7" ht="16" customHeight="1" x14ac:dyDescent="0.25">
      <c r="D3267" s="106"/>
      <c r="G3267" s="107"/>
    </row>
    <row r="3268" spans="4:7" ht="16" customHeight="1" x14ac:dyDescent="0.25">
      <c r="D3268" s="106"/>
      <c r="G3268" s="107"/>
    </row>
    <row r="3269" spans="4:7" ht="16" customHeight="1" x14ac:dyDescent="0.25">
      <c r="D3269" s="106"/>
      <c r="G3269" s="107"/>
    </row>
    <row r="3270" spans="4:7" ht="16" customHeight="1" x14ac:dyDescent="0.25">
      <c r="D3270" s="106"/>
      <c r="G3270" s="107"/>
    </row>
    <row r="3271" spans="4:7" ht="16" customHeight="1" x14ac:dyDescent="0.25">
      <c r="D3271" s="106"/>
      <c r="G3271" s="107"/>
    </row>
    <row r="3272" spans="4:7" ht="16" customHeight="1" x14ac:dyDescent="0.25">
      <c r="D3272" s="106"/>
      <c r="G3272" s="107"/>
    </row>
    <row r="3273" spans="4:7" ht="16" customHeight="1" x14ac:dyDescent="0.25">
      <c r="D3273" s="106"/>
      <c r="G3273" s="107"/>
    </row>
    <row r="3274" spans="4:7" ht="16" customHeight="1" x14ac:dyDescent="0.25">
      <c r="D3274" s="106"/>
      <c r="G3274" s="107"/>
    </row>
    <row r="3275" spans="4:7" ht="16" customHeight="1" x14ac:dyDescent="0.25">
      <c r="D3275" s="106"/>
      <c r="G3275" s="107"/>
    </row>
    <row r="3276" spans="4:7" ht="16" customHeight="1" x14ac:dyDescent="0.25">
      <c r="D3276" s="106"/>
      <c r="G3276" s="107"/>
    </row>
    <row r="3277" spans="4:7" ht="16" customHeight="1" x14ac:dyDescent="0.25">
      <c r="D3277" s="106"/>
      <c r="G3277" s="107"/>
    </row>
    <row r="3278" spans="4:7" ht="16" customHeight="1" x14ac:dyDescent="0.25">
      <c r="D3278" s="106"/>
      <c r="G3278" s="107"/>
    </row>
    <row r="3279" spans="4:7" ht="16" customHeight="1" x14ac:dyDescent="0.25">
      <c r="D3279" s="106"/>
      <c r="G3279" s="107"/>
    </row>
    <row r="3280" spans="4:7" ht="16" customHeight="1" x14ac:dyDescent="0.25">
      <c r="D3280" s="106"/>
      <c r="G3280" s="107"/>
    </row>
    <row r="3281" spans="4:7" ht="16" customHeight="1" x14ac:dyDescent="0.25">
      <c r="D3281" s="106"/>
      <c r="G3281" s="107"/>
    </row>
    <row r="3282" spans="4:7" ht="16" customHeight="1" x14ac:dyDescent="0.25">
      <c r="D3282" s="106"/>
      <c r="G3282" s="107"/>
    </row>
    <row r="3283" spans="4:7" ht="16" customHeight="1" x14ac:dyDescent="0.25">
      <c r="D3283" s="106"/>
      <c r="G3283" s="107"/>
    </row>
    <row r="3284" spans="4:7" ht="16" customHeight="1" x14ac:dyDescent="0.25">
      <c r="D3284" s="106"/>
      <c r="G3284" s="107"/>
    </row>
    <row r="3285" spans="4:7" ht="16" customHeight="1" x14ac:dyDescent="0.25">
      <c r="D3285" s="106"/>
      <c r="G3285" s="107"/>
    </row>
    <row r="3286" spans="4:7" ht="16" customHeight="1" x14ac:dyDescent="0.25">
      <c r="D3286" s="106"/>
      <c r="G3286" s="107"/>
    </row>
    <row r="3287" spans="4:7" ht="16" customHeight="1" x14ac:dyDescent="0.25">
      <c r="D3287" s="106"/>
      <c r="G3287" s="107"/>
    </row>
    <row r="3288" spans="4:7" ht="16" customHeight="1" x14ac:dyDescent="0.25">
      <c r="D3288" s="106"/>
      <c r="G3288" s="107"/>
    </row>
    <row r="3289" spans="4:7" ht="16" customHeight="1" x14ac:dyDescent="0.25">
      <c r="D3289" s="106"/>
      <c r="G3289" s="107"/>
    </row>
    <row r="3290" spans="4:7" ht="16" customHeight="1" x14ac:dyDescent="0.25">
      <c r="D3290" s="106"/>
      <c r="G3290" s="107"/>
    </row>
    <row r="3291" spans="4:7" ht="16" customHeight="1" x14ac:dyDescent="0.25">
      <c r="D3291" s="106"/>
      <c r="G3291" s="107"/>
    </row>
    <row r="3292" spans="4:7" ht="16" customHeight="1" x14ac:dyDescent="0.25">
      <c r="D3292" s="106"/>
      <c r="G3292" s="107"/>
    </row>
    <row r="3293" spans="4:7" ht="16" customHeight="1" x14ac:dyDescent="0.25">
      <c r="D3293" s="106"/>
      <c r="G3293" s="107"/>
    </row>
    <row r="3294" spans="4:7" ht="16" customHeight="1" x14ac:dyDescent="0.25">
      <c r="D3294" s="106"/>
      <c r="G3294" s="107"/>
    </row>
    <row r="3295" spans="4:7" ht="16" customHeight="1" x14ac:dyDescent="0.25">
      <c r="D3295" s="106"/>
      <c r="G3295" s="107"/>
    </row>
    <row r="3296" spans="4:7" ht="16" customHeight="1" x14ac:dyDescent="0.25">
      <c r="D3296" s="106"/>
      <c r="G3296" s="107"/>
    </row>
    <row r="3297" spans="4:7" ht="16" customHeight="1" x14ac:dyDescent="0.25">
      <c r="D3297" s="106"/>
      <c r="G3297" s="107"/>
    </row>
    <row r="3298" spans="4:7" ht="16" customHeight="1" x14ac:dyDescent="0.25">
      <c r="D3298" s="106"/>
      <c r="G3298" s="107"/>
    </row>
    <row r="3299" spans="4:7" ht="16" customHeight="1" x14ac:dyDescent="0.25">
      <c r="D3299" s="106"/>
      <c r="G3299" s="107"/>
    </row>
    <row r="3300" spans="4:7" ht="16" customHeight="1" x14ac:dyDescent="0.25">
      <c r="D3300" s="106"/>
      <c r="G3300" s="107"/>
    </row>
    <row r="3301" spans="4:7" ht="16" customHeight="1" x14ac:dyDescent="0.25">
      <c r="D3301" s="106"/>
      <c r="G3301" s="107"/>
    </row>
    <row r="3302" spans="4:7" ht="16" customHeight="1" x14ac:dyDescent="0.25">
      <c r="D3302" s="106"/>
      <c r="G3302" s="107"/>
    </row>
    <row r="3303" spans="4:7" ht="16" customHeight="1" x14ac:dyDescent="0.25">
      <c r="D3303" s="106"/>
      <c r="G3303" s="107"/>
    </row>
    <row r="3304" spans="4:7" ht="16" customHeight="1" x14ac:dyDescent="0.25">
      <c r="D3304" s="106"/>
      <c r="G3304" s="107"/>
    </row>
    <row r="3305" spans="4:7" ht="16" customHeight="1" x14ac:dyDescent="0.25">
      <c r="D3305" s="106"/>
      <c r="G3305" s="107"/>
    </row>
    <row r="3306" spans="4:7" ht="16" customHeight="1" x14ac:dyDescent="0.25">
      <c r="D3306" s="106"/>
      <c r="G3306" s="107"/>
    </row>
    <row r="3307" spans="4:7" ht="16" customHeight="1" x14ac:dyDescent="0.25">
      <c r="D3307" s="106"/>
      <c r="G3307" s="107"/>
    </row>
    <row r="3308" spans="4:7" ht="16" customHeight="1" x14ac:dyDescent="0.25">
      <c r="D3308" s="106"/>
      <c r="G3308" s="107"/>
    </row>
    <row r="3309" spans="4:7" ht="16" customHeight="1" x14ac:dyDescent="0.25">
      <c r="D3309" s="106"/>
      <c r="G3309" s="107"/>
    </row>
    <row r="3310" spans="4:7" ht="16" customHeight="1" x14ac:dyDescent="0.25">
      <c r="D3310" s="106"/>
      <c r="G3310" s="107"/>
    </row>
    <row r="3311" spans="4:7" ht="16" customHeight="1" x14ac:dyDescent="0.25">
      <c r="D3311" s="106"/>
      <c r="G3311" s="107"/>
    </row>
    <row r="3312" spans="4:7" ht="16" customHeight="1" x14ac:dyDescent="0.25">
      <c r="D3312" s="106"/>
      <c r="G3312" s="107"/>
    </row>
    <row r="3313" spans="4:7" ht="16" customHeight="1" x14ac:dyDescent="0.25">
      <c r="D3313" s="106"/>
      <c r="G3313" s="107"/>
    </row>
    <row r="3314" spans="4:7" ht="16" customHeight="1" x14ac:dyDescent="0.25">
      <c r="D3314" s="106"/>
      <c r="G3314" s="107"/>
    </row>
    <row r="3315" spans="4:7" ht="16" customHeight="1" x14ac:dyDescent="0.25">
      <c r="D3315" s="106"/>
      <c r="G3315" s="107"/>
    </row>
    <row r="3316" spans="4:7" ht="16" customHeight="1" x14ac:dyDescent="0.25">
      <c r="D3316" s="106"/>
      <c r="G3316" s="107"/>
    </row>
    <row r="3317" spans="4:7" ht="16" customHeight="1" x14ac:dyDescent="0.25">
      <c r="D3317" s="106"/>
      <c r="G3317" s="107"/>
    </row>
    <row r="3318" spans="4:7" ht="16" customHeight="1" x14ac:dyDescent="0.25">
      <c r="D3318" s="106"/>
      <c r="G3318" s="107"/>
    </row>
    <row r="3319" spans="4:7" ht="16" customHeight="1" x14ac:dyDescent="0.25">
      <c r="D3319" s="106"/>
      <c r="G3319" s="107"/>
    </row>
    <row r="3320" spans="4:7" ht="16" customHeight="1" x14ac:dyDescent="0.25">
      <c r="D3320" s="106"/>
      <c r="G3320" s="107"/>
    </row>
    <row r="3321" spans="4:7" ht="16" customHeight="1" x14ac:dyDescent="0.25">
      <c r="D3321" s="106"/>
      <c r="G3321" s="107"/>
    </row>
    <row r="3322" spans="4:7" ht="16" customHeight="1" x14ac:dyDescent="0.25">
      <c r="D3322" s="106"/>
      <c r="G3322" s="107"/>
    </row>
    <row r="3323" spans="4:7" ht="16" customHeight="1" x14ac:dyDescent="0.25">
      <c r="D3323" s="106"/>
      <c r="G3323" s="107"/>
    </row>
    <row r="3324" spans="4:7" ht="16" customHeight="1" x14ac:dyDescent="0.25">
      <c r="D3324" s="106"/>
      <c r="G3324" s="107"/>
    </row>
    <row r="3325" spans="4:7" ht="16" customHeight="1" x14ac:dyDescent="0.25">
      <c r="D3325" s="106"/>
      <c r="G3325" s="107"/>
    </row>
    <row r="3326" spans="4:7" ht="16" customHeight="1" x14ac:dyDescent="0.25">
      <c r="D3326" s="106"/>
      <c r="G3326" s="107"/>
    </row>
    <row r="3327" spans="4:7" ht="16" customHeight="1" x14ac:dyDescent="0.25">
      <c r="D3327" s="106"/>
      <c r="G3327" s="107"/>
    </row>
    <row r="3328" spans="4:7" ht="16" customHeight="1" x14ac:dyDescent="0.25">
      <c r="D3328" s="106"/>
      <c r="G3328" s="107"/>
    </row>
    <row r="3329" spans="4:7" ht="16" customHeight="1" x14ac:dyDescent="0.25">
      <c r="D3329" s="106"/>
      <c r="G3329" s="107"/>
    </row>
    <row r="3330" spans="4:7" ht="16" customHeight="1" x14ac:dyDescent="0.25">
      <c r="D3330" s="106"/>
      <c r="G3330" s="107"/>
    </row>
    <row r="3331" spans="4:7" ht="16" customHeight="1" x14ac:dyDescent="0.25">
      <c r="D3331" s="106"/>
      <c r="G3331" s="107"/>
    </row>
    <row r="3332" spans="4:7" ht="16" customHeight="1" x14ac:dyDescent="0.25">
      <c r="D3332" s="106"/>
      <c r="G3332" s="107"/>
    </row>
    <row r="3333" spans="4:7" ht="16" customHeight="1" x14ac:dyDescent="0.25">
      <c r="D3333" s="106"/>
      <c r="G3333" s="107"/>
    </row>
    <row r="3334" spans="4:7" ht="16" customHeight="1" x14ac:dyDescent="0.25">
      <c r="D3334" s="106"/>
      <c r="G3334" s="107"/>
    </row>
    <row r="3335" spans="4:7" ht="16" customHeight="1" x14ac:dyDescent="0.25">
      <c r="D3335" s="106"/>
      <c r="G3335" s="107"/>
    </row>
    <row r="3336" spans="4:7" ht="16" customHeight="1" x14ac:dyDescent="0.25">
      <c r="D3336" s="106"/>
      <c r="G3336" s="107"/>
    </row>
    <row r="3337" spans="4:7" ht="16" customHeight="1" x14ac:dyDescent="0.25">
      <c r="D3337" s="106"/>
      <c r="G3337" s="107"/>
    </row>
    <row r="3338" spans="4:7" ht="16" customHeight="1" x14ac:dyDescent="0.25">
      <c r="D3338" s="106"/>
      <c r="G3338" s="107"/>
    </row>
    <row r="3339" spans="4:7" ht="16" customHeight="1" x14ac:dyDescent="0.25">
      <c r="D3339" s="106"/>
      <c r="G3339" s="107"/>
    </row>
    <row r="3340" spans="4:7" ht="16" customHeight="1" x14ac:dyDescent="0.25">
      <c r="D3340" s="106"/>
      <c r="G3340" s="107"/>
    </row>
    <row r="3341" spans="4:7" ht="16" customHeight="1" x14ac:dyDescent="0.25">
      <c r="D3341" s="106"/>
      <c r="G3341" s="107"/>
    </row>
    <row r="3342" spans="4:7" ht="16" customHeight="1" x14ac:dyDescent="0.25">
      <c r="D3342" s="106"/>
      <c r="G3342" s="107"/>
    </row>
    <row r="3343" spans="4:7" ht="16" customHeight="1" x14ac:dyDescent="0.25">
      <c r="D3343" s="106"/>
      <c r="G3343" s="107"/>
    </row>
    <row r="3344" spans="4:7" ht="16" customHeight="1" x14ac:dyDescent="0.25">
      <c r="D3344" s="106"/>
      <c r="G3344" s="107"/>
    </row>
    <row r="3345" spans="4:7" ht="16" customHeight="1" x14ac:dyDescent="0.25">
      <c r="D3345" s="106"/>
      <c r="G3345" s="107"/>
    </row>
    <row r="3346" spans="4:7" ht="16" customHeight="1" x14ac:dyDescent="0.25">
      <c r="D3346" s="106"/>
      <c r="G3346" s="107"/>
    </row>
    <row r="3347" spans="4:7" ht="16" customHeight="1" x14ac:dyDescent="0.25">
      <c r="D3347" s="106"/>
      <c r="G3347" s="107"/>
    </row>
    <row r="3348" spans="4:7" ht="16" customHeight="1" x14ac:dyDescent="0.25">
      <c r="D3348" s="106"/>
      <c r="G3348" s="107"/>
    </row>
    <row r="3349" spans="4:7" ht="16" customHeight="1" x14ac:dyDescent="0.25">
      <c r="D3349" s="106"/>
      <c r="G3349" s="107"/>
    </row>
    <row r="3350" spans="4:7" ht="16" customHeight="1" x14ac:dyDescent="0.25">
      <c r="D3350" s="106"/>
      <c r="G3350" s="107"/>
    </row>
    <row r="3351" spans="4:7" ht="16" customHeight="1" x14ac:dyDescent="0.25">
      <c r="D3351" s="106"/>
      <c r="G3351" s="107"/>
    </row>
    <row r="3352" spans="4:7" ht="16" customHeight="1" x14ac:dyDescent="0.25">
      <c r="D3352" s="106"/>
      <c r="G3352" s="107"/>
    </row>
    <row r="3353" spans="4:7" ht="16" customHeight="1" x14ac:dyDescent="0.25">
      <c r="D3353" s="106"/>
      <c r="G3353" s="107"/>
    </row>
    <row r="3354" spans="4:7" ht="16" customHeight="1" x14ac:dyDescent="0.25">
      <c r="D3354" s="106"/>
      <c r="G3354" s="107"/>
    </row>
    <row r="3355" spans="4:7" ht="16" customHeight="1" x14ac:dyDescent="0.25">
      <c r="D3355" s="106"/>
      <c r="G3355" s="107"/>
    </row>
    <row r="3356" spans="4:7" ht="16" customHeight="1" x14ac:dyDescent="0.25">
      <c r="D3356" s="106"/>
      <c r="G3356" s="107"/>
    </row>
    <row r="3357" spans="4:7" ht="16" customHeight="1" x14ac:dyDescent="0.25">
      <c r="D3357" s="106"/>
      <c r="G3357" s="107"/>
    </row>
    <row r="3358" spans="4:7" ht="16" customHeight="1" x14ac:dyDescent="0.25">
      <c r="D3358" s="106"/>
      <c r="G3358" s="107"/>
    </row>
    <row r="3359" spans="4:7" ht="16" customHeight="1" x14ac:dyDescent="0.25">
      <c r="D3359" s="106"/>
      <c r="G3359" s="107"/>
    </row>
    <row r="3360" spans="4:7" ht="16" customHeight="1" x14ac:dyDescent="0.25">
      <c r="D3360" s="106"/>
      <c r="G3360" s="107"/>
    </row>
    <row r="3361" spans="4:7" ht="16" customHeight="1" x14ac:dyDescent="0.25">
      <c r="D3361" s="106"/>
      <c r="G3361" s="107"/>
    </row>
    <row r="3362" spans="4:7" ht="16" customHeight="1" x14ac:dyDescent="0.25">
      <c r="D3362" s="106"/>
      <c r="G3362" s="107"/>
    </row>
    <row r="3363" spans="4:7" ht="16" customHeight="1" x14ac:dyDescent="0.25">
      <c r="D3363" s="106"/>
      <c r="G3363" s="107"/>
    </row>
    <row r="3364" spans="4:7" ht="16" customHeight="1" x14ac:dyDescent="0.25">
      <c r="D3364" s="106"/>
      <c r="G3364" s="107"/>
    </row>
    <row r="3365" spans="4:7" ht="16" customHeight="1" x14ac:dyDescent="0.25">
      <c r="D3365" s="106"/>
      <c r="G3365" s="107"/>
    </row>
    <row r="3366" spans="4:7" ht="16" customHeight="1" x14ac:dyDescent="0.25">
      <c r="D3366" s="106"/>
      <c r="G3366" s="107"/>
    </row>
    <row r="3367" spans="4:7" ht="16" customHeight="1" x14ac:dyDescent="0.25">
      <c r="D3367" s="106"/>
      <c r="G3367" s="107"/>
    </row>
    <row r="3368" spans="4:7" ht="16" customHeight="1" x14ac:dyDescent="0.25">
      <c r="D3368" s="106"/>
      <c r="G3368" s="107"/>
    </row>
    <row r="3369" spans="4:7" ht="16" customHeight="1" x14ac:dyDescent="0.25">
      <c r="D3369" s="106"/>
      <c r="G3369" s="107"/>
    </row>
    <row r="3370" spans="4:7" ht="16" customHeight="1" x14ac:dyDescent="0.25">
      <c r="D3370" s="106"/>
      <c r="G3370" s="107"/>
    </row>
    <row r="3371" spans="4:7" ht="16" customHeight="1" x14ac:dyDescent="0.25">
      <c r="D3371" s="106"/>
      <c r="G3371" s="107"/>
    </row>
    <row r="3372" spans="4:7" ht="16" customHeight="1" x14ac:dyDescent="0.25">
      <c r="D3372" s="106"/>
      <c r="G3372" s="107"/>
    </row>
    <row r="3373" spans="4:7" ht="16" customHeight="1" x14ac:dyDescent="0.25">
      <c r="D3373" s="106"/>
      <c r="G3373" s="107"/>
    </row>
    <row r="3374" spans="4:7" ht="16" customHeight="1" x14ac:dyDescent="0.25">
      <c r="D3374" s="106"/>
      <c r="G3374" s="107"/>
    </row>
    <row r="3375" spans="4:7" ht="16" customHeight="1" x14ac:dyDescent="0.25">
      <c r="D3375" s="106"/>
      <c r="G3375" s="107"/>
    </row>
    <row r="3376" spans="4:7" ht="16" customHeight="1" x14ac:dyDescent="0.25">
      <c r="D3376" s="106"/>
      <c r="G3376" s="107"/>
    </row>
    <row r="3377" spans="4:7" ht="16" customHeight="1" x14ac:dyDescent="0.25">
      <c r="D3377" s="106"/>
      <c r="G3377" s="107"/>
    </row>
    <row r="3378" spans="4:7" ht="16" customHeight="1" x14ac:dyDescent="0.25">
      <c r="D3378" s="106"/>
      <c r="G3378" s="107"/>
    </row>
    <row r="3379" spans="4:7" ht="16" customHeight="1" x14ac:dyDescent="0.25">
      <c r="D3379" s="106"/>
      <c r="G3379" s="107"/>
    </row>
    <row r="3380" spans="4:7" ht="16" customHeight="1" x14ac:dyDescent="0.25">
      <c r="D3380" s="106"/>
      <c r="G3380" s="107"/>
    </row>
    <row r="3381" spans="4:7" ht="16" customHeight="1" x14ac:dyDescent="0.25">
      <c r="D3381" s="106"/>
      <c r="G3381" s="107"/>
    </row>
    <row r="3382" spans="4:7" ht="16" customHeight="1" x14ac:dyDescent="0.25">
      <c r="D3382" s="106"/>
      <c r="G3382" s="107"/>
    </row>
    <row r="3383" spans="4:7" ht="16" customHeight="1" x14ac:dyDescent="0.25">
      <c r="D3383" s="106"/>
      <c r="G3383" s="107"/>
    </row>
    <row r="3384" spans="4:7" ht="16" customHeight="1" x14ac:dyDescent="0.25">
      <c r="D3384" s="106"/>
      <c r="G3384" s="107"/>
    </row>
    <row r="3385" spans="4:7" ht="16" customHeight="1" x14ac:dyDescent="0.25">
      <c r="D3385" s="106"/>
      <c r="G3385" s="107"/>
    </row>
    <row r="3386" spans="4:7" ht="16" customHeight="1" x14ac:dyDescent="0.25">
      <c r="D3386" s="106"/>
      <c r="G3386" s="107"/>
    </row>
    <row r="3387" spans="4:7" ht="16" customHeight="1" x14ac:dyDescent="0.25">
      <c r="D3387" s="106"/>
      <c r="G3387" s="107"/>
    </row>
    <row r="3388" spans="4:7" ht="16" customHeight="1" x14ac:dyDescent="0.25">
      <c r="D3388" s="106"/>
      <c r="G3388" s="107"/>
    </row>
    <row r="3389" spans="4:7" ht="16" customHeight="1" x14ac:dyDescent="0.25">
      <c r="D3389" s="106"/>
      <c r="G3389" s="107"/>
    </row>
    <row r="3390" spans="4:7" ht="16" customHeight="1" x14ac:dyDescent="0.25">
      <c r="D3390" s="106"/>
      <c r="G3390" s="107"/>
    </row>
    <row r="3391" spans="4:7" ht="16" customHeight="1" x14ac:dyDescent="0.25">
      <c r="D3391" s="106"/>
      <c r="G3391" s="107"/>
    </row>
    <row r="3392" spans="4:7" ht="16" customHeight="1" x14ac:dyDescent="0.25">
      <c r="D3392" s="106"/>
      <c r="G3392" s="107"/>
    </row>
    <row r="3393" spans="4:7" ht="16" customHeight="1" x14ac:dyDescent="0.25">
      <c r="D3393" s="106"/>
      <c r="G3393" s="107"/>
    </row>
    <row r="3394" spans="4:7" ht="16" customHeight="1" x14ac:dyDescent="0.25">
      <c r="D3394" s="106"/>
      <c r="G3394" s="107"/>
    </row>
    <row r="3395" spans="4:7" ht="16" customHeight="1" x14ac:dyDescent="0.25">
      <c r="D3395" s="106"/>
      <c r="G3395" s="107"/>
    </row>
    <row r="3396" spans="4:7" ht="16" customHeight="1" x14ac:dyDescent="0.25">
      <c r="D3396" s="106"/>
      <c r="G3396" s="107"/>
    </row>
    <row r="3397" spans="4:7" ht="16" customHeight="1" x14ac:dyDescent="0.25">
      <c r="D3397" s="106"/>
      <c r="G3397" s="107"/>
    </row>
    <row r="3398" spans="4:7" ht="16" customHeight="1" x14ac:dyDescent="0.25">
      <c r="D3398" s="106"/>
      <c r="G3398" s="107"/>
    </row>
    <row r="3399" spans="4:7" ht="16" customHeight="1" x14ac:dyDescent="0.25">
      <c r="D3399" s="106"/>
      <c r="G3399" s="107"/>
    </row>
    <row r="3400" spans="4:7" ht="16" customHeight="1" x14ac:dyDescent="0.25">
      <c r="D3400" s="106"/>
      <c r="G3400" s="107"/>
    </row>
    <row r="3401" spans="4:7" ht="16" customHeight="1" x14ac:dyDescent="0.25">
      <c r="D3401" s="106"/>
      <c r="G3401" s="107"/>
    </row>
    <row r="3402" spans="4:7" ht="16" customHeight="1" x14ac:dyDescent="0.25">
      <c r="D3402" s="106"/>
      <c r="G3402" s="107"/>
    </row>
    <row r="3403" spans="4:7" ht="16" customHeight="1" x14ac:dyDescent="0.25">
      <c r="D3403" s="106"/>
      <c r="G3403" s="107"/>
    </row>
    <row r="3404" spans="4:7" ht="16" customHeight="1" x14ac:dyDescent="0.25">
      <c r="D3404" s="106"/>
      <c r="G3404" s="107"/>
    </row>
    <row r="3405" spans="4:7" ht="16" customHeight="1" x14ac:dyDescent="0.25">
      <c r="D3405" s="106"/>
      <c r="G3405" s="107"/>
    </row>
    <row r="3406" spans="4:7" ht="16" customHeight="1" x14ac:dyDescent="0.25">
      <c r="D3406" s="106"/>
      <c r="G3406" s="107"/>
    </row>
    <row r="3407" spans="4:7" ht="16" customHeight="1" x14ac:dyDescent="0.25">
      <c r="D3407" s="106"/>
      <c r="G3407" s="107"/>
    </row>
    <row r="3408" spans="4:7" ht="16" customHeight="1" x14ac:dyDescent="0.25">
      <c r="D3408" s="106"/>
      <c r="G3408" s="107"/>
    </row>
    <row r="3409" spans="4:7" ht="16" customHeight="1" x14ac:dyDescent="0.25">
      <c r="D3409" s="106"/>
      <c r="G3409" s="107"/>
    </row>
    <row r="3410" spans="4:7" ht="16" customHeight="1" x14ac:dyDescent="0.25">
      <c r="D3410" s="106"/>
      <c r="G3410" s="107"/>
    </row>
    <row r="3411" spans="4:7" ht="16" customHeight="1" x14ac:dyDescent="0.25">
      <c r="D3411" s="106"/>
      <c r="G3411" s="107"/>
    </row>
    <row r="3412" spans="4:7" ht="16" customHeight="1" x14ac:dyDescent="0.25">
      <c r="D3412" s="106"/>
      <c r="G3412" s="107"/>
    </row>
    <row r="3413" spans="4:7" ht="16" customHeight="1" x14ac:dyDescent="0.25">
      <c r="D3413" s="106"/>
      <c r="G3413" s="107"/>
    </row>
    <row r="3414" spans="4:7" ht="16" customHeight="1" x14ac:dyDescent="0.25">
      <c r="D3414" s="106"/>
      <c r="G3414" s="107"/>
    </row>
    <row r="3415" spans="4:7" ht="16" customHeight="1" x14ac:dyDescent="0.25">
      <c r="D3415" s="106"/>
      <c r="G3415" s="107"/>
    </row>
    <row r="3416" spans="4:7" ht="16" customHeight="1" x14ac:dyDescent="0.25">
      <c r="D3416" s="106"/>
      <c r="G3416" s="107"/>
    </row>
    <row r="3417" spans="4:7" ht="16" customHeight="1" x14ac:dyDescent="0.25">
      <c r="D3417" s="106"/>
      <c r="G3417" s="107"/>
    </row>
    <row r="3418" spans="4:7" ht="16" customHeight="1" x14ac:dyDescent="0.25">
      <c r="D3418" s="106"/>
      <c r="G3418" s="107"/>
    </row>
    <row r="3419" spans="4:7" ht="16" customHeight="1" x14ac:dyDescent="0.25">
      <c r="D3419" s="106"/>
      <c r="G3419" s="107"/>
    </row>
    <row r="3420" spans="4:7" ht="16" customHeight="1" x14ac:dyDescent="0.25">
      <c r="D3420" s="106"/>
      <c r="G3420" s="107"/>
    </row>
    <row r="3421" spans="4:7" ht="16" customHeight="1" x14ac:dyDescent="0.25">
      <c r="D3421" s="106"/>
      <c r="G3421" s="107"/>
    </row>
    <row r="3422" spans="4:7" ht="16" customHeight="1" x14ac:dyDescent="0.25">
      <c r="D3422" s="106"/>
      <c r="G3422" s="107"/>
    </row>
    <row r="3423" spans="4:7" ht="16" customHeight="1" x14ac:dyDescent="0.25">
      <c r="D3423" s="106"/>
      <c r="G3423" s="107"/>
    </row>
    <row r="3424" spans="4:7" ht="16" customHeight="1" x14ac:dyDescent="0.25">
      <c r="D3424" s="106"/>
      <c r="G3424" s="107"/>
    </row>
    <row r="3425" spans="4:7" ht="16" customHeight="1" x14ac:dyDescent="0.25">
      <c r="D3425" s="106"/>
      <c r="G3425" s="107"/>
    </row>
    <row r="3426" spans="4:7" ht="16" customHeight="1" x14ac:dyDescent="0.25">
      <c r="D3426" s="106"/>
      <c r="G3426" s="107"/>
    </row>
    <row r="3427" spans="4:7" ht="16" customHeight="1" x14ac:dyDescent="0.25">
      <c r="D3427" s="106"/>
      <c r="G3427" s="107"/>
    </row>
    <row r="3428" spans="4:7" ht="16" customHeight="1" x14ac:dyDescent="0.25">
      <c r="D3428" s="106"/>
      <c r="G3428" s="107"/>
    </row>
    <row r="3429" spans="4:7" ht="16" customHeight="1" x14ac:dyDescent="0.25">
      <c r="D3429" s="106"/>
      <c r="G3429" s="107"/>
    </row>
    <row r="3430" spans="4:7" ht="16" customHeight="1" x14ac:dyDescent="0.25">
      <c r="D3430" s="106"/>
      <c r="G3430" s="107"/>
    </row>
    <row r="3431" spans="4:7" ht="16" customHeight="1" x14ac:dyDescent="0.25">
      <c r="D3431" s="106"/>
      <c r="G3431" s="107"/>
    </row>
    <row r="3432" spans="4:7" ht="16" customHeight="1" x14ac:dyDescent="0.25">
      <c r="D3432" s="106"/>
      <c r="G3432" s="107"/>
    </row>
    <row r="3433" spans="4:7" ht="16" customHeight="1" x14ac:dyDescent="0.25">
      <c r="D3433" s="106"/>
      <c r="G3433" s="107"/>
    </row>
    <row r="3434" spans="4:7" ht="16" customHeight="1" x14ac:dyDescent="0.25">
      <c r="D3434" s="106"/>
      <c r="G3434" s="107"/>
    </row>
    <row r="3435" spans="4:7" ht="16" customHeight="1" x14ac:dyDescent="0.25">
      <c r="D3435" s="106"/>
      <c r="G3435" s="107"/>
    </row>
    <row r="3436" spans="4:7" ht="16" customHeight="1" x14ac:dyDescent="0.25">
      <c r="D3436" s="106"/>
      <c r="G3436" s="107"/>
    </row>
    <row r="3437" spans="4:7" ht="16" customHeight="1" x14ac:dyDescent="0.25">
      <c r="D3437" s="106"/>
      <c r="G3437" s="107"/>
    </row>
    <row r="3438" spans="4:7" ht="16" customHeight="1" x14ac:dyDescent="0.25">
      <c r="D3438" s="106"/>
      <c r="G3438" s="107"/>
    </row>
    <row r="3439" spans="4:7" ht="16" customHeight="1" x14ac:dyDescent="0.25">
      <c r="D3439" s="106"/>
      <c r="G3439" s="107"/>
    </row>
    <row r="3440" spans="4:7" ht="16" customHeight="1" x14ac:dyDescent="0.25">
      <c r="D3440" s="106"/>
      <c r="G3440" s="107"/>
    </row>
    <row r="3441" spans="4:7" ht="16" customHeight="1" x14ac:dyDescent="0.25">
      <c r="D3441" s="106"/>
      <c r="G3441" s="107"/>
    </row>
    <row r="3442" spans="4:7" ht="16" customHeight="1" x14ac:dyDescent="0.25">
      <c r="D3442" s="106"/>
      <c r="G3442" s="107"/>
    </row>
    <row r="3443" spans="4:7" ht="16" customHeight="1" x14ac:dyDescent="0.25">
      <c r="D3443" s="106"/>
      <c r="G3443" s="107"/>
    </row>
    <row r="3444" spans="4:7" ht="16" customHeight="1" x14ac:dyDescent="0.25">
      <c r="D3444" s="106"/>
      <c r="G3444" s="107"/>
    </row>
    <row r="3445" spans="4:7" ht="16" customHeight="1" x14ac:dyDescent="0.25">
      <c r="D3445" s="106"/>
      <c r="G3445" s="107"/>
    </row>
    <row r="3446" spans="4:7" ht="16" customHeight="1" x14ac:dyDescent="0.25">
      <c r="D3446" s="106"/>
      <c r="G3446" s="107"/>
    </row>
    <row r="3447" spans="4:7" ht="16" customHeight="1" x14ac:dyDescent="0.25">
      <c r="D3447" s="106"/>
      <c r="G3447" s="107"/>
    </row>
    <row r="3448" spans="4:7" ht="16" customHeight="1" x14ac:dyDescent="0.25">
      <c r="D3448" s="106"/>
      <c r="G3448" s="107"/>
    </row>
    <row r="3449" spans="4:7" ht="16" customHeight="1" x14ac:dyDescent="0.25">
      <c r="D3449" s="106"/>
      <c r="G3449" s="107"/>
    </row>
    <row r="3450" spans="4:7" ht="16" customHeight="1" x14ac:dyDescent="0.25">
      <c r="D3450" s="106"/>
      <c r="G3450" s="107"/>
    </row>
    <row r="3451" spans="4:7" ht="16" customHeight="1" x14ac:dyDescent="0.25">
      <c r="D3451" s="106"/>
      <c r="G3451" s="107"/>
    </row>
    <row r="3452" spans="4:7" ht="16" customHeight="1" x14ac:dyDescent="0.25">
      <c r="D3452" s="106"/>
      <c r="G3452" s="107"/>
    </row>
    <row r="3453" spans="4:7" ht="16" customHeight="1" x14ac:dyDescent="0.25">
      <c r="D3453" s="106"/>
      <c r="G3453" s="107"/>
    </row>
    <row r="3454" spans="4:7" ht="16" customHeight="1" x14ac:dyDescent="0.25">
      <c r="D3454" s="106"/>
      <c r="G3454" s="107"/>
    </row>
    <row r="3455" spans="4:7" ht="16" customHeight="1" x14ac:dyDescent="0.25">
      <c r="D3455" s="106"/>
      <c r="G3455" s="107"/>
    </row>
    <row r="3456" spans="4:7" ht="16" customHeight="1" x14ac:dyDescent="0.25">
      <c r="D3456" s="106"/>
      <c r="G3456" s="107"/>
    </row>
    <row r="3457" spans="4:7" ht="16" customHeight="1" x14ac:dyDescent="0.25">
      <c r="D3457" s="106"/>
      <c r="G3457" s="107"/>
    </row>
    <row r="3458" spans="4:7" ht="16" customHeight="1" x14ac:dyDescent="0.25">
      <c r="D3458" s="106"/>
      <c r="G3458" s="107"/>
    </row>
    <row r="3459" spans="4:7" ht="16" customHeight="1" x14ac:dyDescent="0.25">
      <c r="D3459" s="106"/>
      <c r="G3459" s="107"/>
    </row>
    <row r="3460" spans="4:7" ht="16" customHeight="1" x14ac:dyDescent="0.25">
      <c r="D3460" s="106"/>
      <c r="G3460" s="107"/>
    </row>
    <row r="3461" spans="4:7" ht="16" customHeight="1" x14ac:dyDescent="0.25">
      <c r="D3461" s="106"/>
      <c r="G3461" s="107"/>
    </row>
    <row r="3462" spans="4:7" ht="16" customHeight="1" x14ac:dyDescent="0.25">
      <c r="D3462" s="106"/>
      <c r="G3462" s="107"/>
    </row>
    <row r="3463" spans="4:7" ht="16" customHeight="1" x14ac:dyDescent="0.25">
      <c r="D3463" s="106"/>
      <c r="G3463" s="107"/>
    </row>
    <row r="3464" spans="4:7" ht="16" customHeight="1" x14ac:dyDescent="0.25">
      <c r="D3464" s="106"/>
      <c r="G3464" s="107"/>
    </row>
    <row r="3465" spans="4:7" ht="16" customHeight="1" x14ac:dyDescent="0.25">
      <c r="D3465" s="106"/>
      <c r="G3465" s="107"/>
    </row>
    <row r="3466" spans="4:7" ht="16" customHeight="1" x14ac:dyDescent="0.25">
      <c r="D3466" s="106"/>
      <c r="G3466" s="107"/>
    </row>
    <row r="3467" spans="4:7" ht="16" customHeight="1" x14ac:dyDescent="0.25">
      <c r="D3467" s="106"/>
      <c r="G3467" s="107"/>
    </row>
    <row r="3468" spans="4:7" ht="16" customHeight="1" x14ac:dyDescent="0.25">
      <c r="D3468" s="106"/>
      <c r="G3468" s="107"/>
    </row>
    <row r="3469" spans="4:7" ht="16" customHeight="1" x14ac:dyDescent="0.25">
      <c r="D3469" s="106"/>
      <c r="G3469" s="107"/>
    </row>
    <row r="3470" spans="4:7" ht="16" customHeight="1" x14ac:dyDescent="0.25">
      <c r="D3470" s="106"/>
      <c r="G3470" s="107"/>
    </row>
    <row r="3471" spans="4:7" ht="16" customHeight="1" x14ac:dyDescent="0.25">
      <c r="D3471" s="106"/>
      <c r="G3471" s="107"/>
    </row>
    <row r="3472" spans="4:7" ht="16" customHeight="1" x14ac:dyDescent="0.25">
      <c r="D3472" s="106"/>
      <c r="G3472" s="107"/>
    </row>
    <row r="3473" spans="4:7" ht="16" customHeight="1" x14ac:dyDescent="0.25">
      <c r="D3473" s="106"/>
      <c r="G3473" s="107"/>
    </row>
    <row r="3474" spans="4:7" ht="16" customHeight="1" x14ac:dyDescent="0.25">
      <c r="D3474" s="106"/>
      <c r="G3474" s="107"/>
    </row>
    <row r="3475" spans="4:7" ht="16" customHeight="1" x14ac:dyDescent="0.25">
      <c r="D3475" s="106"/>
      <c r="G3475" s="107"/>
    </row>
    <row r="3476" spans="4:7" ht="16" customHeight="1" x14ac:dyDescent="0.25">
      <c r="D3476" s="106"/>
      <c r="G3476" s="107"/>
    </row>
    <row r="3477" spans="4:7" ht="16" customHeight="1" x14ac:dyDescent="0.25">
      <c r="D3477" s="106"/>
      <c r="G3477" s="107"/>
    </row>
    <row r="3478" spans="4:7" ht="16" customHeight="1" x14ac:dyDescent="0.25">
      <c r="D3478" s="106"/>
      <c r="G3478" s="107"/>
    </row>
    <row r="3479" spans="4:7" ht="16" customHeight="1" x14ac:dyDescent="0.25">
      <c r="D3479" s="106"/>
      <c r="G3479" s="107"/>
    </row>
    <row r="3480" spans="4:7" ht="16" customHeight="1" x14ac:dyDescent="0.25">
      <c r="D3480" s="106"/>
      <c r="G3480" s="107"/>
    </row>
    <row r="3481" spans="4:7" ht="16" customHeight="1" x14ac:dyDescent="0.25">
      <c r="D3481" s="106"/>
      <c r="G3481" s="107"/>
    </row>
    <row r="3482" spans="4:7" ht="16" customHeight="1" x14ac:dyDescent="0.25">
      <c r="D3482" s="106"/>
      <c r="G3482" s="107"/>
    </row>
    <row r="3483" spans="4:7" ht="16" customHeight="1" x14ac:dyDescent="0.25">
      <c r="D3483" s="106"/>
      <c r="G3483" s="107"/>
    </row>
    <row r="3484" spans="4:7" ht="16" customHeight="1" x14ac:dyDescent="0.25">
      <c r="D3484" s="106"/>
      <c r="G3484" s="107"/>
    </row>
    <row r="3485" spans="4:7" ht="16" customHeight="1" x14ac:dyDescent="0.25">
      <c r="D3485" s="106"/>
      <c r="G3485" s="107"/>
    </row>
    <row r="3486" spans="4:7" ht="16" customHeight="1" x14ac:dyDescent="0.25">
      <c r="D3486" s="106"/>
      <c r="G3486" s="107"/>
    </row>
    <row r="3487" spans="4:7" ht="16" customHeight="1" x14ac:dyDescent="0.25">
      <c r="D3487" s="106"/>
      <c r="G3487" s="107"/>
    </row>
    <row r="3488" spans="4:7" ht="16" customHeight="1" x14ac:dyDescent="0.25">
      <c r="D3488" s="106"/>
      <c r="G3488" s="107"/>
    </row>
    <row r="3489" spans="4:7" ht="16" customHeight="1" x14ac:dyDescent="0.25">
      <c r="D3489" s="106"/>
      <c r="G3489" s="107"/>
    </row>
    <row r="3490" spans="4:7" ht="16" customHeight="1" x14ac:dyDescent="0.25">
      <c r="D3490" s="106"/>
      <c r="G3490" s="107"/>
    </row>
    <row r="3491" spans="4:7" ht="16" customHeight="1" x14ac:dyDescent="0.25">
      <c r="D3491" s="106"/>
      <c r="G3491" s="107"/>
    </row>
    <row r="3492" spans="4:7" ht="16" customHeight="1" x14ac:dyDescent="0.25">
      <c r="D3492" s="106"/>
      <c r="G3492" s="107"/>
    </row>
    <row r="3493" spans="4:7" ht="16" customHeight="1" x14ac:dyDescent="0.25">
      <c r="D3493" s="106"/>
      <c r="G3493" s="107"/>
    </row>
    <row r="3494" spans="4:7" ht="16" customHeight="1" x14ac:dyDescent="0.25">
      <c r="D3494" s="106"/>
      <c r="G3494" s="107"/>
    </row>
    <row r="3495" spans="4:7" ht="16" customHeight="1" x14ac:dyDescent="0.25">
      <c r="D3495" s="106"/>
      <c r="G3495" s="107"/>
    </row>
    <row r="3496" spans="4:7" ht="16" customHeight="1" x14ac:dyDescent="0.25">
      <c r="D3496" s="106"/>
      <c r="G3496" s="107"/>
    </row>
    <row r="3497" spans="4:7" ht="16" customHeight="1" x14ac:dyDescent="0.25">
      <c r="D3497" s="106"/>
      <c r="G3497" s="107"/>
    </row>
    <row r="3498" spans="4:7" ht="16" customHeight="1" x14ac:dyDescent="0.25">
      <c r="D3498" s="106"/>
      <c r="G3498" s="107"/>
    </row>
    <row r="3499" spans="4:7" ht="16" customHeight="1" x14ac:dyDescent="0.25">
      <c r="D3499" s="106"/>
      <c r="G3499" s="107"/>
    </row>
    <row r="3500" spans="4:7" ht="16" customHeight="1" x14ac:dyDescent="0.25">
      <c r="D3500" s="106"/>
      <c r="G3500" s="107"/>
    </row>
    <row r="3501" spans="4:7" ht="16" customHeight="1" x14ac:dyDescent="0.25">
      <c r="D3501" s="106"/>
      <c r="G3501" s="107"/>
    </row>
    <row r="3502" spans="4:7" ht="16" customHeight="1" x14ac:dyDescent="0.25">
      <c r="D3502" s="106"/>
      <c r="G3502" s="107"/>
    </row>
    <row r="3503" spans="4:7" ht="16" customHeight="1" x14ac:dyDescent="0.25">
      <c r="D3503" s="106"/>
      <c r="G3503" s="107"/>
    </row>
    <row r="3504" spans="4:7" ht="16" customHeight="1" x14ac:dyDescent="0.25">
      <c r="D3504" s="106"/>
      <c r="G3504" s="107"/>
    </row>
    <row r="3505" spans="4:7" ht="16" customHeight="1" x14ac:dyDescent="0.25">
      <c r="D3505" s="106"/>
      <c r="G3505" s="107"/>
    </row>
    <row r="3506" spans="4:7" ht="16" customHeight="1" x14ac:dyDescent="0.25">
      <c r="D3506" s="106"/>
      <c r="G3506" s="107"/>
    </row>
    <row r="3507" spans="4:7" ht="16" customHeight="1" x14ac:dyDescent="0.25">
      <c r="D3507" s="106"/>
      <c r="G3507" s="107"/>
    </row>
    <row r="3508" spans="4:7" ht="16" customHeight="1" x14ac:dyDescent="0.25">
      <c r="D3508" s="106"/>
      <c r="G3508" s="107"/>
    </row>
    <row r="3509" spans="4:7" ht="16" customHeight="1" x14ac:dyDescent="0.25">
      <c r="D3509" s="106"/>
      <c r="G3509" s="107"/>
    </row>
    <row r="3510" spans="4:7" ht="16" customHeight="1" x14ac:dyDescent="0.25">
      <c r="D3510" s="106"/>
      <c r="G3510" s="107"/>
    </row>
    <row r="3511" spans="4:7" ht="16" customHeight="1" x14ac:dyDescent="0.25">
      <c r="D3511" s="106"/>
      <c r="G3511" s="107"/>
    </row>
    <row r="3512" spans="4:7" ht="16" customHeight="1" x14ac:dyDescent="0.25">
      <c r="D3512" s="106"/>
      <c r="G3512" s="107"/>
    </row>
    <row r="3513" spans="4:7" ht="16" customHeight="1" x14ac:dyDescent="0.25">
      <c r="D3513" s="106"/>
      <c r="G3513" s="107"/>
    </row>
    <row r="3514" spans="4:7" ht="16" customHeight="1" x14ac:dyDescent="0.25">
      <c r="D3514" s="106"/>
      <c r="G3514" s="107"/>
    </row>
    <row r="3515" spans="4:7" ht="16" customHeight="1" x14ac:dyDescent="0.25">
      <c r="D3515" s="106"/>
      <c r="G3515" s="107"/>
    </row>
    <row r="3516" spans="4:7" ht="16" customHeight="1" x14ac:dyDescent="0.25">
      <c r="D3516" s="106"/>
      <c r="G3516" s="107"/>
    </row>
    <row r="3517" spans="4:7" ht="16" customHeight="1" x14ac:dyDescent="0.25">
      <c r="D3517" s="106"/>
      <c r="G3517" s="107"/>
    </row>
    <row r="3518" spans="4:7" ht="16" customHeight="1" x14ac:dyDescent="0.25">
      <c r="D3518" s="106"/>
      <c r="G3518" s="107"/>
    </row>
    <row r="3519" spans="4:7" ht="16" customHeight="1" x14ac:dyDescent="0.25">
      <c r="D3519" s="106"/>
      <c r="G3519" s="107"/>
    </row>
    <row r="3520" spans="4:7" ht="16" customHeight="1" x14ac:dyDescent="0.25">
      <c r="D3520" s="106"/>
      <c r="G3520" s="107"/>
    </row>
    <row r="3521" spans="4:7" ht="16" customHeight="1" x14ac:dyDescent="0.25">
      <c r="D3521" s="106"/>
      <c r="G3521" s="107"/>
    </row>
    <row r="3522" spans="4:7" ht="16" customHeight="1" x14ac:dyDescent="0.25">
      <c r="D3522" s="106"/>
      <c r="G3522" s="107"/>
    </row>
    <row r="3523" spans="4:7" ht="16" customHeight="1" x14ac:dyDescent="0.25">
      <c r="D3523" s="106"/>
      <c r="G3523" s="107"/>
    </row>
    <row r="3524" spans="4:7" ht="16" customHeight="1" x14ac:dyDescent="0.25">
      <c r="D3524" s="106"/>
      <c r="G3524" s="107"/>
    </row>
    <row r="3525" spans="4:7" ht="16" customHeight="1" x14ac:dyDescent="0.25">
      <c r="D3525" s="106"/>
      <c r="G3525" s="107"/>
    </row>
    <row r="3526" spans="4:7" ht="16" customHeight="1" x14ac:dyDescent="0.25">
      <c r="D3526" s="106"/>
      <c r="G3526" s="107"/>
    </row>
    <row r="3527" spans="4:7" ht="16" customHeight="1" x14ac:dyDescent="0.25">
      <c r="D3527" s="106"/>
      <c r="G3527" s="107"/>
    </row>
    <row r="3528" spans="4:7" ht="16" customHeight="1" x14ac:dyDescent="0.25">
      <c r="D3528" s="106"/>
      <c r="G3528" s="107"/>
    </row>
    <row r="3529" spans="4:7" ht="16" customHeight="1" x14ac:dyDescent="0.25">
      <c r="D3529" s="106"/>
      <c r="G3529" s="107"/>
    </row>
    <row r="3530" spans="4:7" ht="16" customHeight="1" x14ac:dyDescent="0.25">
      <c r="D3530" s="106"/>
      <c r="G3530" s="107"/>
    </row>
    <row r="3531" spans="4:7" ht="16" customHeight="1" x14ac:dyDescent="0.25">
      <c r="D3531" s="106"/>
      <c r="G3531" s="107"/>
    </row>
    <row r="3532" spans="4:7" ht="16" customHeight="1" x14ac:dyDescent="0.25">
      <c r="D3532" s="106"/>
      <c r="G3532" s="107"/>
    </row>
    <row r="3533" spans="4:7" ht="16" customHeight="1" x14ac:dyDescent="0.25">
      <c r="D3533" s="106"/>
      <c r="G3533" s="107"/>
    </row>
    <row r="3534" spans="4:7" ht="16" customHeight="1" x14ac:dyDescent="0.25">
      <c r="D3534" s="106"/>
      <c r="G3534" s="107"/>
    </row>
    <row r="3535" spans="4:7" ht="16" customHeight="1" x14ac:dyDescent="0.25">
      <c r="D3535" s="106"/>
      <c r="G3535" s="107"/>
    </row>
    <row r="3536" spans="4:7" ht="16" customHeight="1" x14ac:dyDescent="0.25">
      <c r="D3536" s="106"/>
      <c r="G3536" s="107"/>
    </row>
    <row r="3537" spans="4:7" ht="16" customHeight="1" x14ac:dyDescent="0.25">
      <c r="D3537" s="106"/>
      <c r="G3537" s="107"/>
    </row>
    <row r="3538" spans="4:7" ht="16" customHeight="1" x14ac:dyDescent="0.25">
      <c r="D3538" s="106"/>
      <c r="G3538" s="107"/>
    </row>
    <row r="3539" spans="4:7" ht="16" customHeight="1" x14ac:dyDescent="0.25">
      <c r="D3539" s="106"/>
      <c r="G3539" s="107"/>
    </row>
    <row r="3540" spans="4:7" ht="16" customHeight="1" x14ac:dyDescent="0.25">
      <c r="D3540" s="106"/>
      <c r="G3540" s="107"/>
    </row>
    <row r="3541" spans="4:7" ht="16" customHeight="1" x14ac:dyDescent="0.25">
      <c r="D3541" s="106"/>
      <c r="G3541" s="107"/>
    </row>
    <row r="3542" spans="4:7" ht="16" customHeight="1" x14ac:dyDescent="0.25">
      <c r="D3542" s="106"/>
      <c r="G3542" s="107"/>
    </row>
    <row r="3543" spans="4:7" ht="16" customHeight="1" x14ac:dyDescent="0.25">
      <c r="D3543" s="106"/>
      <c r="G3543" s="107"/>
    </row>
    <row r="3544" spans="4:7" ht="16" customHeight="1" x14ac:dyDescent="0.25">
      <c r="D3544" s="106"/>
      <c r="G3544" s="107"/>
    </row>
    <row r="3545" spans="4:7" ht="16" customHeight="1" x14ac:dyDescent="0.25">
      <c r="D3545" s="106"/>
      <c r="G3545" s="107"/>
    </row>
    <row r="3546" spans="4:7" ht="16" customHeight="1" x14ac:dyDescent="0.25">
      <c r="D3546" s="106"/>
      <c r="G3546" s="107"/>
    </row>
    <row r="3547" spans="4:7" ht="16" customHeight="1" x14ac:dyDescent="0.25">
      <c r="D3547" s="106"/>
      <c r="G3547" s="107"/>
    </row>
    <row r="3548" spans="4:7" ht="16" customHeight="1" x14ac:dyDescent="0.25">
      <c r="D3548" s="106"/>
      <c r="G3548" s="107"/>
    </row>
    <row r="3549" spans="4:7" ht="16" customHeight="1" x14ac:dyDescent="0.25">
      <c r="D3549" s="106"/>
      <c r="G3549" s="107"/>
    </row>
    <row r="3550" spans="4:7" ht="16" customHeight="1" x14ac:dyDescent="0.25">
      <c r="D3550" s="106"/>
      <c r="G3550" s="107"/>
    </row>
    <row r="3551" spans="4:7" ht="16" customHeight="1" x14ac:dyDescent="0.25">
      <c r="D3551" s="106"/>
      <c r="G3551" s="107"/>
    </row>
    <row r="3552" spans="4:7" ht="16" customHeight="1" x14ac:dyDescent="0.25">
      <c r="D3552" s="106"/>
      <c r="G3552" s="107"/>
    </row>
    <row r="3553" spans="4:7" ht="16" customHeight="1" x14ac:dyDescent="0.25">
      <c r="D3553" s="106"/>
      <c r="G3553" s="107"/>
    </row>
    <row r="3554" spans="4:7" ht="16" customHeight="1" x14ac:dyDescent="0.25">
      <c r="D3554" s="106"/>
      <c r="G3554" s="107"/>
    </row>
    <row r="3555" spans="4:7" ht="16" customHeight="1" x14ac:dyDescent="0.25">
      <c r="D3555" s="106"/>
      <c r="G3555" s="107"/>
    </row>
    <row r="3556" spans="4:7" ht="16" customHeight="1" x14ac:dyDescent="0.25">
      <c r="D3556" s="106"/>
      <c r="G3556" s="107"/>
    </row>
    <row r="3557" spans="4:7" ht="16" customHeight="1" x14ac:dyDescent="0.25">
      <c r="D3557" s="106"/>
      <c r="G3557" s="107"/>
    </row>
    <row r="3558" spans="4:7" ht="16" customHeight="1" x14ac:dyDescent="0.25">
      <c r="D3558" s="106"/>
      <c r="G3558" s="107"/>
    </row>
    <row r="3559" spans="4:7" ht="16" customHeight="1" x14ac:dyDescent="0.25">
      <c r="D3559" s="106"/>
      <c r="G3559" s="107"/>
    </row>
    <row r="3560" spans="4:7" ht="16" customHeight="1" x14ac:dyDescent="0.25">
      <c r="D3560" s="106"/>
      <c r="G3560" s="107"/>
    </row>
    <row r="3561" spans="4:7" ht="16" customHeight="1" x14ac:dyDescent="0.25">
      <c r="D3561" s="106"/>
      <c r="G3561" s="107"/>
    </row>
    <row r="3562" spans="4:7" ht="16" customHeight="1" x14ac:dyDescent="0.25">
      <c r="D3562" s="106"/>
      <c r="G3562" s="107"/>
    </row>
    <row r="3563" spans="4:7" ht="16" customHeight="1" x14ac:dyDescent="0.25">
      <c r="D3563" s="106"/>
      <c r="G3563" s="107"/>
    </row>
    <row r="3564" spans="4:7" ht="16" customHeight="1" x14ac:dyDescent="0.25">
      <c r="D3564" s="106"/>
      <c r="G3564" s="107"/>
    </row>
    <row r="3565" spans="4:7" ht="16" customHeight="1" x14ac:dyDescent="0.25">
      <c r="D3565" s="106"/>
      <c r="G3565" s="107"/>
    </row>
    <row r="3566" spans="4:7" ht="16" customHeight="1" x14ac:dyDescent="0.25">
      <c r="D3566" s="106"/>
      <c r="G3566" s="107"/>
    </row>
    <row r="3567" spans="4:7" ht="16" customHeight="1" x14ac:dyDescent="0.25">
      <c r="D3567" s="106"/>
      <c r="G3567" s="107"/>
    </row>
    <row r="3568" spans="4:7" ht="16" customHeight="1" x14ac:dyDescent="0.25">
      <c r="D3568" s="106"/>
      <c r="G3568" s="107"/>
    </row>
    <row r="3569" spans="4:7" ht="16" customHeight="1" x14ac:dyDescent="0.25">
      <c r="D3569" s="106"/>
      <c r="G3569" s="107"/>
    </row>
    <row r="3570" spans="4:7" ht="16" customHeight="1" x14ac:dyDescent="0.25">
      <c r="D3570" s="106"/>
      <c r="G3570" s="107"/>
    </row>
    <row r="3571" spans="4:7" ht="16" customHeight="1" x14ac:dyDescent="0.25">
      <c r="D3571" s="106"/>
      <c r="G3571" s="107"/>
    </row>
    <row r="3572" spans="4:7" ht="16" customHeight="1" x14ac:dyDescent="0.25">
      <c r="D3572" s="106"/>
      <c r="G3572" s="107"/>
    </row>
    <row r="3573" spans="4:7" ht="16" customHeight="1" x14ac:dyDescent="0.25">
      <c r="D3573" s="106"/>
      <c r="G3573" s="107"/>
    </row>
    <row r="3574" spans="4:7" ht="16" customHeight="1" x14ac:dyDescent="0.25">
      <c r="D3574" s="106"/>
      <c r="G3574" s="107"/>
    </row>
    <row r="3575" spans="4:7" ht="16" customHeight="1" x14ac:dyDescent="0.25">
      <c r="D3575" s="106"/>
      <c r="G3575" s="107"/>
    </row>
    <row r="3576" spans="4:7" ht="16" customHeight="1" x14ac:dyDescent="0.25">
      <c r="D3576" s="106"/>
      <c r="G3576" s="107"/>
    </row>
    <row r="3577" spans="4:7" ht="16" customHeight="1" x14ac:dyDescent="0.25">
      <c r="D3577" s="106"/>
      <c r="G3577" s="107"/>
    </row>
    <row r="3578" spans="4:7" ht="16" customHeight="1" x14ac:dyDescent="0.25">
      <c r="D3578" s="106"/>
      <c r="G3578" s="107"/>
    </row>
    <row r="3579" spans="4:7" ht="16" customHeight="1" x14ac:dyDescent="0.25">
      <c r="D3579" s="106"/>
      <c r="G3579" s="107"/>
    </row>
    <row r="3580" spans="4:7" ht="16" customHeight="1" x14ac:dyDescent="0.25">
      <c r="D3580" s="106"/>
      <c r="G3580" s="107"/>
    </row>
    <row r="3581" spans="4:7" ht="16" customHeight="1" x14ac:dyDescent="0.25">
      <c r="D3581" s="106"/>
      <c r="G3581" s="107"/>
    </row>
    <row r="3582" spans="4:7" ht="16" customHeight="1" x14ac:dyDescent="0.25">
      <c r="D3582" s="106"/>
      <c r="G3582" s="107"/>
    </row>
    <row r="3583" spans="4:7" ht="16" customHeight="1" x14ac:dyDescent="0.25">
      <c r="D3583" s="106"/>
      <c r="G3583" s="107"/>
    </row>
    <row r="3584" spans="4:7" ht="16" customHeight="1" x14ac:dyDescent="0.25">
      <c r="D3584" s="106"/>
      <c r="G3584" s="107"/>
    </row>
    <row r="3585" spans="4:7" ht="16" customHeight="1" x14ac:dyDescent="0.25">
      <c r="D3585" s="106"/>
      <c r="G3585" s="107"/>
    </row>
    <row r="3586" spans="4:7" ht="16" customHeight="1" x14ac:dyDescent="0.25">
      <c r="D3586" s="106"/>
      <c r="G3586" s="107"/>
    </row>
    <row r="3587" spans="4:7" ht="16" customHeight="1" x14ac:dyDescent="0.25">
      <c r="D3587" s="106"/>
      <c r="G3587" s="107"/>
    </row>
    <row r="3588" spans="4:7" ht="16" customHeight="1" x14ac:dyDescent="0.25">
      <c r="D3588" s="106"/>
      <c r="G3588" s="107"/>
    </row>
    <row r="3589" spans="4:7" ht="16" customHeight="1" x14ac:dyDescent="0.25">
      <c r="D3589" s="106"/>
      <c r="G3589" s="107"/>
    </row>
    <row r="3590" spans="4:7" ht="16" customHeight="1" x14ac:dyDescent="0.25">
      <c r="D3590" s="106"/>
      <c r="G3590" s="107"/>
    </row>
    <row r="3591" spans="4:7" ht="16" customHeight="1" x14ac:dyDescent="0.25">
      <c r="D3591" s="106"/>
      <c r="G3591" s="107"/>
    </row>
    <row r="3592" spans="4:7" ht="16" customHeight="1" x14ac:dyDescent="0.25">
      <c r="D3592" s="106"/>
      <c r="G3592" s="107"/>
    </row>
    <row r="3593" spans="4:7" ht="16" customHeight="1" x14ac:dyDescent="0.25">
      <c r="D3593" s="106"/>
      <c r="G3593" s="107"/>
    </row>
    <row r="3594" spans="4:7" ht="16" customHeight="1" x14ac:dyDescent="0.25">
      <c r="D3594" s="106"/>
      <c r="G3594" s="107"/>
    </row>
    <row r="3595" spans="4:7" ht="16" customHeight="1" x14ac:dyDescent="0.25">
      <c r="D3595" s="106"/>
      <c r="G3595" s="107"/>
    </row>
    <row r="3596" spans="4:7" ht="16" customHeight="1" x14ac:dyDescent="0.25">
      <c r="D3596" s="106"/>
      <c r="G3596" s="107"/>
    </row>
    <row r="3597" spans="4:7" ht="16" customHeight="1" x14ac:dyDescent="0.25">
      <c r="D3597" s="106"/>
      <c r="G3597" s="107"/>
    </row>
    <row r="3598" spans="4:7" ht="16" customHeight="1" x14ac:dyDescent="0.25">
      <c r="D3598" s="106"/>
      <c r="G3598" s="107"/>
    </row>
    <row r="3599" spans="4:7" ht="16" customHeight="1" x14ac:dyDescent="0.25">
      <c r="D3599" s="106"/>
      <c r="G3599" s="107"/>
    </row>
    <row r="3600" spans="4:7" ht="16" customHeight="1" x14ac:dyDescent="0.25">
      <c r="D3600" s="106"/>
      <c r="G3600" s="107"/>
    </row>
    <row r="3601" spans="4:7" ht="16" customHeight="1" x14ac:dyDescent="0.25">
      <c r="D3601" s="106"/>
      <c r="G3601" s="107"/>
    </row>
    <row r="3602" spans="4:7" ht="16" customHeight="1" x14ac:dyDescent="0.25">
      <c r="D3602" s="106"/>
      <c r="G3602" s="107"/>
    </row>
    <row r="3603" spans="4:7" ht="16" customHeight="1" x14ac:dyDescent="0.25">
      <c r="D3603" s="106"/>
      <c r="G3603" s="107"/>
    </row>
    <row r="3604" spans="4:7" ht="16" customHeight="1" x14ac:dyDescent="0.25">
      <c r="D3604" s="106"/>
      <c r="G3604" s="107"/>
    </row>
    <row r="3605" spans="4:7" ht="16" customHeight="1" x14ac:dyDescent="0.25">
      <c r="D3605" s="106"/>
      <c r="G3605" s="107"/>
    </row>
    <row r="3606" spans="4:7" ht="16" customHeight="1" x14ac:dyDescent="0.25">
      <c r="D3606" s="106"/>
      <c r="G3606" s="107"/>
    </row>
    <row r="3607" spans="4:7" ht="16" customHeight="1" x14ac:dyDescent="0.25">
      <c r="D3607" s="106"/>
      <c r="G3607" s="107"/>
    </row>
    <row r="3608" spans="4:7" ht="16" customHeight="1" x14ac:dyDescent="0.25">
      <c r="D3608" s="106"/>
      <c r="G3608" s="107"/>
    </row>
    <row r="3609" spans="4:7" ht="16" customHeight="1" x14ac:dyDescent="0.25">
      <c r="D3609" s="106"/>
      <c r="G3609" s="107"/>
    </row>
    <row r="3610" spans="4:7" ht="16" customHeight="1" x14ac:dyDescent="0.25">
      <c r="D3610" s="106"/>
      <c r="G3610" s="107"/>
    </row>
    <row r="3611" spans="4:7" ht="16" customHeight="1" x14ac:dyDescent="0.25">
      <c r="D3611" s="106"/>
      <c r="G3611" s="107"/>
    </row>
    <row r="3612" spans="4:7" ht="16" customHeight="1" x14ac:dyDescent="0.25">
      <c r="D3612" s="106"/>
      <c r="G3612" s="107"/>
    </row>
    <row r="3613" spans="4:7" ht="16" customHeight="1" x14ac:dyDescent="0.25">
      <c r="D3613" s="106"/>
      <c r="G3613" s="107"/>
    </row>
    <row r="3614" spans="4:7" ht="16" customHeight="1" x14ac:dyDescent="0.25">
      <c r="D3614" s="106"/>
      <c r="G3614" s="107"/>
    </row>
    <row r="3615" spans="4:7" ht="16" customHeight="1" x14ac:dyDescent="0.25">
      <c r="D3615" s="106"/>
      <c r="G3615" s="107"/>
    </row>
    <row r="3616" spans="4:7" ht="16" customHeight="1" x14ac:dyDescent="0.25">
      <c r="D3616" s="106"/>
      <c r="G3616" s="107"/>
    </row>
    <row r="3617" spans="4:7" ht="16" customHeight="1" x14ac:dyDescent="0.25">
      <c r="D3617" s="106"/>
      <c r="G3617" s="107"/>
    </row>
    <row r="3618" spans="4:7" ht="16" customHeight="1" x14ac:dyDescent="0.25">
      <c r="D3618" s="106"/>
      <c r="G3618" s="107"/>
    </row>
    <row r="3619" spans="4:7" ht="16" customHeight="1" x14ac:dyDescent="0.25">
      <c r="D3619" s="106"/>
      <c r="G3619" s="107"/>
    </row>
    <row r="3620" spans="4:7" ht="16" customHeight="1" x14ac:dyDescent="0.25">
      <c r="D3620" s="106"/>
      <c r="G3620" s="107"/>
    </row>
    <row r="3621" spans="4:7" ht="16" customHeight="1" x14ac:dyDescent="0.25">
      <c r="D3621" s="106"/>
      <c r="G3621" s="107"/>
    </row>
    <row r="3622" spans="4:7" ht="16" customHeight="1" x14ac:dyDescent="0.25">
      <c r="D3622" s="106"/>
      <c r="G3622" s="107"/>
    </row>
    <row r="3623" spans="4:7" ht="16" customHeight="1" x14ac:dyDescent="0.25">
      <c r="D3623" s="106"/>
      <c r="G3623" s="107"/>
    </row>
    <row r="3624" spans="4:7" ht="16" customHeight="1" x14ac:dyDescent="0.25">
      <c r="D3624" s="106"/>
      <c r="G3624" s="107"/>
    </row>
    <row r="3625" spans="4:7" ht="16" customHeight="1" x14ac:dyDescent="0.25">
      <c r="D3625" s="106"/>
      <c r="G3625" s="107"/>
    </row>
    <row r="3626" spans="4:7" ht="16" customHeight="1" x14ac:dyDescent="0.25">
      <c r="D3626" s="106"/>
      <c r="G3626" s="107"/>
    </row>
    <row r="3627" spans="4:7" ht="16" customHeight="1" x14ac:dyDescent="0.25">
      <c r="D3627" s="106"/>
      <c r="G3627" s="107"/>
    </row>
    <row r="3628" spans="4:7" ht="16" customHeight="1" x14ac:dyDescent="0.25">
      <c r="D3628" s="106"/>
      <c r="G3628" s="107"/>
    </row>
    <row r="3629" spans="4:7" ht="16" customHeight="1" x14ac:dyDescent="0.25">
      <c r="D3629" s="106"/>
      <c r="G3629" s="107"/>
    </row>
    <row r="3630" spans="4:7" ht="16" customHeight="1" x14ac:dyDescent="0.25">
      <c r="D3630" s="106"/>
      <c r="G3630" s="107"/>
    </row>
    <row r="3631" spans="4:7" ht="16" customHeight="1" x14ac:dyDescent="0.25">
      <c r="D3631" s="106"/>
      <c r="G3631" s="107"/>
    </row>
    <row r="3632" spans="4:7" ht="16" customHeight="1" x14ac:dyDescent="0.25">
      <c r="D3632" s="106"/>
      <c r="G3632" s="107"/>
    </row>
    <row r="3633" spans="4:7" ht="16" customHeight="1" x14ac:dyDescent="0.25">
      <c r="D3633" s="106"/>
      <c r="G3633" s="107"/>
    </row>
    <row r="3634" spans="4:7" ht="16" customHeight="1" x14ac:dyDescent="0.25">
      <c r="D3634" s="106"/>
      <c r="G3634" s="107"/>
    </row>
    <row r="3635" spans="4:7" ht="16" customHeight="1" x14ac:dyDescent="0.25">
      <c r="D3635" s="106"/>
      <c r="G3635" s="107"/>
    </row>
    <row r="3636" spans="4:7" ht="16" customHeight="1" x14ac:dyDescent="0.25">
      <c r="D3636" s="106"/>
      <c r="G3636" s="107"/>
    </row>
    <row r="3637" spans="4:7" ht="16" customHeight="1" x14ac:dyDescent="0.25">
      <c r="D3637" s="106"/>
      <c r="G3637" s="107"/>
    </row>
    <row r="3638" spans="4:7" ht="16" customHeight="1" x14ac:dyDescent="0.25">
      <c r="D3638" s="106"/>
      <c r="G3638" s="107"/>
    </row>
    <row r="3639" spans="4:7" ht="16" customHeight="1" x14ac:dyDescent="0.25">
      <c r="D3639" s="106"/>
      <c r="G3639" s="107"/>
    </row>
    <row r="3640" spans="4:7" ht="16" customHeight="1" x14ac:dyDescent="0.25">
      <c r="D3640" s="106"/>
      <c r="G3640" s="107"/>
    </row>
    <row r="3641" spans="4:7" ht="16" customHeight="1" x14ac:dyDescent="0.25">
      <c r="D3641" s="106"/>
      <c r="G3641" s="107"/>
    </row>
    <row r="3642" spans="4:7" ht="16" customHeight="1" x14ac:dyDescent="0.25">
      <c r="D3642" s="106"/>
      <c r="G3642" s="107"/>
    </row>
    <row r="3643" spans="4:7" ht="16" customHeight="1" x14ac:dyDescent="0.25">
      <c r="D3643" s="106"/>
      <c r="G3643" s="107"/>
    </row>
    <row r="3644" spans="4:7" ht="16" customHeight="1" x14ac:dyDescent="0.25">
      <c r="D3644" s="106"/>
      <c r="G3644" s="107"/>
    </row>
    <row r="3645" spans="4:7" ht="16" customHeight="1" x14ac:dyDescent="0.25">
      <c r="D3645" s="106"/>
      <c r="G3645" s="107"/>
    </row>
    <row r="3646" spans="4:7" ht="16" customHeight="1" x14ac:dyDescent="0.25">
      <c r="D3646" s="106"/>
      <c r="G3646" s="107"/>
    </row>
    <row r="3647" spans="4:7" ht="16" customHeight="1" x14ac:dyDescent="0.25">
      <c r="D3647" s="106"/>
      <c r="G3647" s="107"/>
    </row>
    <row r="3648" spans="4:7" ht="16" customHeight="1" x14ac:dyDescent="0.25">
      <c r="D3648" s="106"/>
      <c r="G3648" s="107"/>
    </row>
    <row r="3649" spans="4:7" ht="16" customHeight="1" x14ac:dyDescent="0.25">
      <c r="D3649" s="106"/>
      <c r="G3649" s="107"/>
    </row>
    <row r="3650" spans="4:7" ht="16" customHeight="1" x14ac:dyDescent="0.25">
      <c r="D3650" s="106"/>
      <c r="G3650" s="107"/>
    </row>
    <row r="3651" spans="4:7" ht="16" customHeight="1" x14ac:dyDescent="0.25">
      <c r="D3651" s="106"/>
      <c r="G3651" s="107"/>
    </row>
    <row r="3652" spans="4:7" ht="16" customHeight="1" x14ac:dyDescent="0.25">
      <c r="D3652" s="106"/>
      <c r="G3652" s="107"/>
    </row>
    <row r="3653" spans="4:7" ht="16" customHeight="1" x14ac:dyDescent="0.25">
      <c r="D3653" s="106"/>
      <c r="G3653" s="107"/>
    </row>
    <row r="3654" spans="4:7" ht="16" customHeight="1" x14ac:dyDescent="0.25">
      <c r="D3654" s="106"/>
      <c r="G3654" s="107"/>
    </row>
    <row r="3655" spans="4:7" ht="16" customHeight="1" x14ac:dyDescent="0.25">
      <c r="D3655" s="106"/>
      <c r="G3655" s="107"/>
    </row>
    <row r="3656" spans="4:7" ht="16" customHeight="1" x14ac:dyDescent="0.25">
      <c r="D3656" s="106"/>
      <c r="G3656" s="107"/>
    </row>
    <row r="3657" spans="4:7" ht="16" customHeight="1" x14ac:dyDescent="0.25">
      <c r="D3657" s="106"/>
      <c r="G3657" s="107"/>
    </row>
    <row r="3658" spans="4:7" ht="16" customHeight="1" x14ac:dyDescent="0.25">
      <c r="D3658" s="106"/>
      <c r="G3658" s="107"/>
    </row>
    <row r="3659" spans="4:7" ht="16" customHeight="1" x14ac:dyDescent="0.25">
      <c r="D3659" s="106"/>
      <c r="G3659" s="107"/>
    </row>
    <row r="3660" spans="4:7" ht="16" customHeight="1" x14ac:dyDescent="0.25">
      <c r="D3660" s="106"/>
      <c r="G3660" s="107"/>
    </row>
    <row r="3661" spans="4:7" ht="16" customHeight="1" x14ac:dyDescent="0.25">
      <c r="D3661" s="106"/>
      <c r="G3661" s="107"/>
    </row>
    <row r="3662" spans="4:7" ht="16" customHeight="1" x14ac:dyDescent="0.25">
      <c r="D3662" s="106"/>
      <c r="G3662" s="107"/>
    </row>
    <row r="3663" spans="4:7" ht="16" customHeight="1" x14ac:dyDescent="0.25">
      <c r="D3663" s="106"/>
      <c r="G3663" s="107"/>
    </row>
    <row r="3664" spans="4:7" ht="16" customHeight="1" x14ac:dyDescent="0.25">
      <c r="D3664" s="106"/>
      <c r="G3664" s="107"/>
    </row>
    <row r="3665" spans="4:7" ht="16" customHeight="1" x14ac:dyDescent="0.25">
      <c r="D3665" s="106"/>
      <c r="G3665" s="107"/>
    </row>
    <row r="3666" spans="4:7" ht="16" customHeight="1" x14ac:dyDescent="0.25">
      <c r="D3666" s="106"/>
      <c r="G3666" s="107"/>
    </row>
    <row r="3667" spans="4:7" ht="16" customHeight="1" x14ac:dyDescent="0.25">
      <c r="D3667" s="106"/>
      <c r="G3667" s="107"/>
    </row>
    <row r="3668" spans="4:7" ht="16" customHeight="1" x14ac:dyDescent="0.25">
      <c r="D3668" s="106"/>
      <c r="G3668" s="107"/>
    </row>
    <row r="3669" spans="4:7" ht="16" customHeight="1" x14ac:dyDescent="0.25">
      <c r="D3669" s="106"/>
      <c r="G3669" s="107"/>
    </row>
    <row r="3670" spans="4:7" ht="16" customHeight="1" x14ac:dyDescent="0.25">
      <c r="D3670" s="106"/>
      <c r="G3670" s="107"/>
    </row>
    <row r="3671" spans="4:7" ht="16" customHeight="1" x14ac:dyDescent="0.25">
      <c r="D3671" s="106"/>
      <c r="G3671" s="107"/>
    </row>
    <row r="3672" spans="4:7" ht="16" customHeight="1" x14ac:dyDescent="0.25">
      <c r="D3672" s="106"/>
      <c r="G3672" s="107"/>
    </row>
    <row r="3673" spans="4:7" ht="16" customHeight="1" x14ac:dyDescent="0.25">
      <c r="D3673" s="106"/>
      <c r="G3673" s="107"/>
    </row>
    <row r="3674" spans="4:7" ht="16" customHeight="1" x14ac:dyDescent="0.25">
      <c r="D3674" s="106"/>
      <c r="G3674" s="107"/>
    </row>
    <row r="3675" spans="4:7" ht="16" customHeight="1" x14ac:dyDescent="0.25">
      <c r="D3675" s="106"/>
      <c r="G3675" s="107"/>
    </row>
    <row r="3676" spans="4:7" ht="16" customHeight="1" x14ac:dyDescent="0.25">
      <c r="D3676" s="106"/>
      <c r="G3676" s="107"/>
    </row>
    <row r="3677" spans="4:7" ht="16" customHeight="1" x14ac:dyDescent="0.25">
      <c r="D3677" s="106"/>
      <c r="G3677" s="107"/>
    </row>
    <row r="3678" spans="4:7" ht="16" customHeight="1" x14ac:dyDescent="0.25">
      <c r="D3678" s="106"/>
      <c r="G3678" s="107"/>
    </row>
    <row r="3679" spans="4:7" ht="16" customHeight="1" x14ac:dyDescent="0.25">
      <c r="D3679" s="106"/>
      <c r="G3679" s="107"/>
    </row>
    <row r="3680" spans="4:7" ht="16" customHeight="1" x14ac:dyDescent="0.25">
      <c r="D3680" s="106"/>
      <c r="G3680" s="107"/>
    </row>
    <row r="3681" spans="4:7" ht="16" customHeight="1" x14ac:dyDescent="0.25">
      <c r="D3681" s="106"/>
      <c r="G3681" s="107"/>
    </row>
    <row r="3682" spans="4:7" ht="16" customHeight="1" x14ac:dyDescent="0.25">
      <c r="D3682" s="106"/>
      <c r="G3682" s="107"/>
    </row>
    <row r="3683" spans="4:7" ht="16" customHeight="1" x14ac:dyDescent="0.25">
      <c r="D3683" s="106"/>
      <c r="G3683" s="107"/>
    </row>
    <row r="3684" spans="4:7" ht="16" customHeight="1" x14ac:dyDescent="0.25">
      <c r="D3684" s="106"/>
      <c r="G3684" s="107"/>
    </row>
    <row r="3685" spans="4:7" ht="16" customHeight="1" x14ac:dyDescent="0.25">
      <c r="D3685" s="106"/>
      <c r="G3685" s="107"/>
    </row>
    <row r="3686" spans="4:7" ht="16" customHeight="1" x14ac:dyDescent="0.25">
      <c r="D3686" s="106"/>
      <c r="G3686" s="107"/>
    </row>
    <row r="3687" spans="4:7" ht="16" customHeight="1" x14ac:dyDescent="0.25">
      <c r="D3687" s="106"/>
      <c r="G3687" s="107"/>
    </row>
    <row r="3688" spans="4:7" ht="16" customHeight="1" x14ac:dyDescent="0.25">
      <c r="D3688" s="106"/>
      <c r="G3688" s="107"/>
    </row>
    <row r="3689" spans="4:7" ht="16" customHeight="1" x14ac:dyDescent="0.25">
      <c r="D3689" s="106"/>
      <c r="G3689" s="107"/>
    </row>
    <row r="3690" spans="4:7" ht="16" customHeight="1" x14ac:dyDescent="0.25">
      <c r="D3690" s="106"/>
      <c r="G3690" s="107"/>
    </row>
    <row r="3691" spans="4:7" ht="16" customHeight="1" x14ac:dyDescent="0.25">
      <c r="D3691" s="106"/>
      <c r="G3691" s="107"/>
    </row>
    <row r="3692" spans="4:7" ht="16" customHeight="1" x14ac:dyDescent="0.25">
      <c r="D3692" s="106"/>
      <c r="G3692" s="107"/>
    </row>
    <row r="3693" spans="4:7" ht="16" customHeight="1" x14ac:dyDescent="0.25">
      <c r="D3693" s="106"/>
      <c r="G3693" s="107"/>
    </row>
    <row r="3694" spans="4:7" ht="16" customHeight="1" x14ac:dyDescent="0.25">
      <c r="D3694" s="106"/>
      <c r="G3694" s="107"/>
    </row>
    <row r="3695" spans="4:7" ht="16" customHeight="1" x14ac:dyDescent="0.25">
      <c r="D3695" s="106"/>
      <c r="G3695" s="107"/>
    </row>
    <row r="3696" spans="4:7" ht="16" customHeight="1" x14ac:dyDescent="0.25">
      <c r="D3696" s="106"/>
      <c r="G3696" s="107"/>
    </row>
    <row r="3697" spans="4:7" ht="16" customHeight="1" x14ac:dyDescent="0.25">
      <c r="D3697" s="106"/>
      <c r="G3697" s="107"/>
    </row>
    <row r="3698" spans="4:7" ht="16" customHeight="1" x14ac:dyDescent="0.25">
      <c r="D3698" s="106"/>
      <c r="G3698" s="107"/>
    </row>
    <row r="3699" spans="4:7" ht="16" customHeight="1" x14ac:dyDescent="0.25">
      <c r="D3699" s="106"/>
      <c r="G3699" s="107"/>
    </row>
    <row r="3700" spans="4:7" ht="16" customHeight="1" x14ac:dyDescent="0.25">
      <c r="D3700" s="106"/>
      <c r="G3700" s="107"/>
    </row>
    <row r="3701" spans="4:7" ht="16" customHeight="1" x14ac:dyDescent="0.25">
      <c r="D3701" s="106"/>
      <c r="G3701" s="107"/>
    </row>
    <row r="3702" spans="4:7" ht="16" customHeight="1" x14ac:dyDescent="0.25">
      <c r="D3702" s="106"/>
      <c r="G3702" s="107"/>
    </row>
    <row r="3703" spans="4:7" ht="16" customHeight="1" x14ac:dyDescent="0.25">
      <c r="D3703" s="106"/>
      <c r="G3703" s="107"/>
    </row>
    <row r="3704" spans="4:7" ht="16" customHeight="1" x14ac:dyDescent="0.25">
      <c r="D3704" s="106"/>
      <c r="G3704" s="107"/>
    </row>
    <row r="3705" spans="4:7" ht="16" customHeight="1" x14ac:dyDescent="0.25">
      <c r="D3705" s="106"/>
      <c r="G3705" s="107"/>
    </row>
    <row r="3706" spans="4:7" ht="16" customHeight="1" x14ac:dyDescent="0.25">
      <c r="D3706" s="106"/>
      <c r="G3706" s="107"/>
    </row>
    <row r="3707" spans="4:7" ht="16" customHeight="1" x14ac:dyDescent="0.25">
      <c r="D3707" s="106"/>
      <c r="G3707" s="107"/>
    </row>
    <row r="3708" spans="4:7" ht="16" customHeight="1" x14ac:dyDescent="0.25">
      <c r="D3708" s="106"/>
      <c r="G3708" s="107"/>
    </row>
    <row r="3709" spans="4:7" ht="16" customHeight="1" x14ac:dyDescent="0.25">
      <c r="D3709" s="106"/>
      <c r="G3709" s="107"/>
    </row>
    <row r="3710" spans="4:7" ht="16" customHeight="1" x14ac:dyDescent="0.25">
      <c r="D3710" s="106"/>
      <c r="G3710" s="107"/>
    </row>
    <row r="3711" spans="4:7" ht="16" customHeight="1" x14ac:dyDescent="0.25">
      <c r="D3711" s="106"/>
      <c r="G3711" s="107"/>
    </row>
    <row r="3712" spans="4:7" ht="16" customHeight="1" x14ac:dyDescent="0.25">
      <c r="D3712" s="106"/>
      <c r="G3712" s="107"/>
    </row>
    <row r="3713" spans="4:7" ht="16" customHeight="1" x14ac:dyDescent="0.25">
      <c r="D3713" s="106"/>
      <c r="G3713" s="107"/>
    </row>
    <row r="3714" spans="4:7" ht="16" customHeight="1" x14ac:dyDescent="0.25">
      <c r="D3714" s="106"/>
      <c r="G3714" s="107"/>
    </row>
    <row r="3715" spans="4:7" ht="16" customHeight="1" x14ac:dyDescent="0.25">
      <c r="D3715" s="106"/>
      <c r="G3715" s="107"/>
    </row>
    <row r="3716" spans="4:7" ht="16" customHeight="1" x14ac:dyDescent="0.25">
      <c r="D3716" s="106"/>
      <c r="G3716" s="107"/>
    </row>
    <row r="3717" spans="4:7" ht="16" customHeight="1" x14ac:dyDescent="0.25">
      <c r="D3717" s="106"/>
      <c r="G3717" s="107"/>
    </row>
    <row r="3718" spans="4:7" ht="16" customHeight="1" x14ac:dyDescent="0.25">
      <c r="D3718" s="106"/>
      <c r="G3718" s="107"/>
    </row>
    <row r="3719" spans="4:7" ht="16" customHeight="1" x14ac:dyDescent="0.25">
      <c r="D3719" s="106"/>
      <c r="G3719" s="107"/>
    </row>
    <row r="3720" spans="4:7" ht="16" customHeight="1" x14ac:dyDescent="0.25">
      <c r="D3720" s="106"/>
      <c r="G3720" s="107"/>
    </row>
    <row r="3721" spans="4:7" ht="16" customHeight="1" x14ac:dyDescent="0.25">
      <c r="D3721" s="106"/>
      <c r="G3721" s="107"/>
    </row>
    <row r="3722" spans="4:7" ht="16" customHeight="1" x14ac:dyDescent="0.25">
      <c r="D3722" s="106"/>
      <c r="G3722" s="107"/>
    </row>
    <row r="3723" spans="4:7" ht="16" customHeight="1" x14ac:dyDescent="0.25">
      <c r="D3723" s="106"/>
      <c r="G3723" s="107"/>
    </row>
    <row r="3724" spans="4:7" ht="16" customHeight="1" x14ac:dyDescent="0.25">
      <c r="D3724" s="106"/>
      <c r="G3724" s="107"/>
    </row>
    <row r="3725" spans="4:7" ht="16" customHeight="1" x14ac:dyDescent="0.25">
      <c r="D3725" s="106"/>
      <c r="G3725" s="107"/>
    </row>
    <row r="3726" spans="4:7" ht="16" customHeight="1" x14ac:dyDescent="0.25">
      <c r="D3726" s="106"/>
      <c r="G3726" s="107"/>
    </row>
    <row r="3727" spans="4:7" ht="16" customHeight="1" x14ac:dyDescent="0.25">
      <c r="D3727" s="106"/>
      <c r="G3727" s="107"/>
    </row>
    <row r="3728" spans="4:7" ht="16" customHeight="1" x14ac:dyDescent="0.25">
      <c r="D3728" s="106"/>
      <c r="G3728" s="107"/>
    </row>
    <row r="3729" spans="4:7" ht="16" customHeight="1" x14ac:dyDescent="0.25">
      <c r="D3729" s="106"/>
      <c r="G3729" s="107"/>
    </row>
    <row r="3730" spans="4:7" ht="16" customHeight="1" x14ac:dyDescent="0.25">
      <c r="D3730" s="106"/>
      <c r="G3730" s="107"/>
    </row>
    <row r="3731" spans="4:7" ht="16" customHeight="1" x14ac:dyDescent="0.25">
      <c r="D3731" s="106"/>
      <c r="G3731" s="107"/>
    </row>
    <row r="3732" spans="4:7" ht="16" customHeight="1" x14ac:dyDescent="0.25">
      <c r="D3732" s="106"/>
      <c r="G3732" s="107"/>
    </row>
    <row r="3733" spans="4:7" ht="16" customHeight="1" x14ac:dyDescent="0.25">
      <c r="D3733" s="106"/>
      <c r="G3733" s="107"/>
    </row>
    <row r="3734" spans="4:7" ht="16" customHeight="1" x14ac:dyDescent="0.25">
      <c r="D3734" s="106"/>
      <c r="G3734" s="107"/>
    </row>
    <row r="3735" spans="4:7" ht="16" customHeight="1" x14ac:dyDescent="0.25">
      <c r="D3735" s="106"/>
      <c r="G3735" s="107"/>
    </row>
    <row r="3736" spans="4:7" ht="16" customHeight="1" x14ac:dyDescent="0.25">
      <c r="D3736" s="106"/>
      <c r="G3736" s="107"/>
    </row>
    <row r="3737" spans="4:7" ht="16" customHeight="1" x14ac:dyDescent="0.25">
      <c r="D3737" s="106"/>
      <c r="G3737" s="107"/>
    </row>
    <row r="3738" spans="4:7" ht="16" customHeight="1" x14ac:dyDescent="0.25">
      <c r="D3738" s="106"/>
      <c r="G3738" s="107"/>
    </row>
    <row r="3739" spans="4:7" ht="16" customHeight="1" x14ac:dyDescent="0.25">
      <c r="D3739" s="106"/>
      <c r="G3739" s="107"/>
    </row>
    <row r="3740" spans="4:7" ht="16" customHeight="1" x14ac:dyDescent="0.25">
      <c r="D3740" s="106"/>
      <c r="G3740" s="107"/>
    </row>
    <row r="3741" spans="4:7" ht="16" customHeight="1" x14ac:dyDescent="0.25">
      <c r="D3741" s="106"/>
      <c r="G3741" s="107"/>
    </row>
    <row r="3742" spans="4:7" ht="16" customHeight="1" x14ac:dyDescent="0.25">
      <c r="D3742" s="106"/>
      <c r="G3742" s="107"/>
    </row>
    <row r="3743" spans="4:7" ht="16" customHeight="1" x14ac:dyDescent="0.25">
      <c r="D3743" s="106"/>
      <c r="G3743" s="107"/>
    </row>
    <row r="3744" spans="4:7" ht="16" customHeight="1" x14ac:dyDescent="0.25">
      <c r="D3744" s="106"/>
      <c r="G3744" s="107"/>
    </row>
    <row r="3745" spans="4:7" ht="16" customHeight="1" x14ac:dyDescent="0.25">
      <c r="D3745" s="106"/>
      <c r="G3745" s="107"/>
    </row>
    <row r="3746" spans="4:7" ht="16" customHeight="1" x14ac:dyDescent="0.25">
      <c r="D3746" s="106"/>
      <c r="G3746" s="107"/>
    </row>
    <row r="3747" spans="4:7" ht="16" customHeight="1" x14ac:dyDescent="0.25">
      <c r="D3747" s="106"/>
      <c r="G3747" s="107"/>
    </row>
    <row r="3748" spans="4:7" ht="16" customHeight="1" x14ac:dyDescent="0.25">
      <c r="D3748" s="106"/>
      <c r="G3748" s="107"/>
    </row>
    <row r="3749" spans="4:7" ht="16" customHeight="1" x14ac:dyDescent="0.25">
      <c r="D3749" s="106"/>
      <c r="G3749" s="107"/>
    </row>
    <row r="3750" spans="4:7" ht="16" customHeight="1" x14ac:dyDescent="0.25">
      <c r="D3750" s="106"/>
      <c r="G3750" s="107"/>
    </row>
    <row r="3751" spans="4:7" ht="16" customHeight="1" x14ac:dyDescent="0.25">
      <c r="D3751" s="106"/>
      <c r="G3751" s="107"/>
    </row>
    <row r="3752" spans="4:7" ht="16" customHeight="1" x14ac:dyDescent="0.25">
      <c r="D3752" s="106"/>
      <c r="G3752" s="107"/>
    </row>
    <row r="3753" spans="4:7" ht="16" customHeight="1" x14ac:dyDescent="0.25">
      <c r="D3753" s="106"/>
      <c r="G3753" s="107"/>
    </row>
    <row r="3754" spans="4:7" ht="16" customHeight="1" x14ac:dyDescent="0.25">
      <c r="D3754" s="106"/>
      <c r="G3754" s="107"/>
    </row>
    <row r="3755" spans="4:7" ht="16" customHeight="1" x14ac:dyDescent="0.25">
      <c r="D3755" s="106"/>
      <c r="G3755" s="107"/>
    </row>
    <row r="3756" spans="4:7" ht="16" customHeight="1" x14ac:dyDescent="0.25">
      <c r="D3756" s="106"/>
      <c r="G3756" s="107"/>
    </row>
    <row r="3757" spans="4:7" ht="16" customHeight="1" x14ac:dyDescent="0.25">
      <c r="D3757" s="106"/>
      <c r="G3757" s="107"/>
    </row>
    <row r="3758" spans="4:7" ht="16" customHeight="1" x14ac:dyDescent="0.25">
      <c r="D3758" s="106"/>
      <c r="G3758" s="107"/>
    </row>
    <row r="3759" spans="4:7" ht="16" customHeight="1" x14ac:dyDescent="0.25">
      <c r="D3759" s="106"/>
      <c r="G3759" s="107"/>
    </row>
    <row r="3760" spans="4:7" ht="16" customHeight="1" x14ac:dyDescent="0.25">
      <c r="D3760" s="106"/>
      <c r="G3760" s="107"/>
    </row>
    <row r="3761" spans="4:7" ht="16" customHeight="1" x14ac:dyDescent="0.25">
      <c r="D3761" s="106"/>
      <c r="G3761" s="107"/>
    </row>
    <row r="3762" spans="4:7" ht="16" customHeight="1" x14ac:dyDescent="0.25">
      <c r="D3762" s="106"/>
      <c r="G3762" s="107"/>
    </row>
    <row r="3763" spans="4:7" ht="16" customHeight="1" x14ac:dyDescent="0.25">
      <c r="D3763" s="106"/>
      <c r="G3763" s="107"/>
    </row>
    <row r="3764" spans="4:7" ht="16" customHeight="1" x14ac:dyDescent="0.25">
      <c r="D3764" s="106"/>
      <c r="G3764" s="107"/>
    </row>
    <row r="3765" spans="4:7" ht="16" customHeight="1" x14ac:dyDescent="0.25">
      <c r="D3765" s="106"/>
      <c r="G3765" s="107"/>
    </row>
    <row r="3766" spans="4:7" ht="16" customHeight="1" x14ac:dyDescent="0.25">
      <c r="D3766" s="106"/>
      <c r="G3766" s="107"/>
    </row>
    <row r="3767" spans="4:7" ht="16" customHeight="1" x14ac:dyDescent="0.25">
      <c r="D3767" s="106"/>
      <c r="G3767" s="107"/>
    </row>
    <row r="3768" spans="4:7" ht="16" customHeight="1" x14ac:dyDescent="0.25">
      <c r="D3768" s="106"/>
      <c r="G3768" s="107"/>
    </row>
    <row r="3769" spans="4:7" ht="16" customHeight="1" x14ac:dyDescent="0.25">
      <c r="D3769" s="106"/>
      <c r="G3769" s="107"/>
    </row>
    <row r="3770" spans="4:7" ht="16" customHeight="1" x14ac:dyDescent="0.25">
      <c r="D3770" s="106"/>
      <c r="G3770" s="107"/>
    </row>
    <row r="3771" spans="4:7" ht="16" customHeight="1" x14ac:dyDescent="0.25">
      <c r="D3771" s="106"/>
      <c r="G3771" s="107"/>
    </row>
    <row r="3772" spans="4:7" ht="16" customHeight="1" x14ac:dyDescent="0.25">
      <c r="D3772" s="106"/>
      <c r="G3772" s="107"/>
    </row>
    <row r="3773" spans="4:7" ht="16" customHeight="1" x14ac:dyDescent="0.25">
      <c r="D3773" s="106"/>
      <c r="G3773" s="107"/>
    </row>
    <row r="3774" spans="4:7" ht="16" customHeight="1" x14ac:dyDescent="0.25">
      <c r="D3774" s="106"/>
      <c r="G3774" s="107"/>
    </row>
    <row r="3775" spans="4:7" ht="16" customHeight="1" x14ac:dyDescent="0.25">
      <c r="D3775" s="106"/>
      <c r="G3775" s="107"/>
    </row>
    <row r="3776" spans="4:7" ht="16" customHeight="1" x14ac:dyDescent="0.25">
      <c r="D3776" s="106"/>
      <c r="G3776" s="107"/>
    </row>
    <row r="3777" spans="4:7" ht="16" customHeight="1" x14ac:dyDescent="0.25">
      <c r="D3777" s="106"/>
      <c r="G3777" s="107"/>
    </row>
    <row r="3778" spans="4:7" ht="16" customHeight="1" x14ac:dyDescent="0.25">
      <c r="D3778" s="106"/>
      <c r="G3778" s="107"/>
    </row>
    <row r="3779" spans="4:7" ht="16" customHeight="1" x14ac:dyDescent="0.25">
      <c r="D3779" s="106"/>
      <c r="G3779" s="107"/>
    </row>
    <row r="3780" spans="4:7" ht="16" customHeight="1" x14ac:dyDescent="0.25">
      <c r="D3780" s="106"/>
      <c r="G3780" s="107"/>
    </row>
    <row r="3781" spans="4:7" ht="16" customHeight="1" x14ac:dyDescent="0.25">
      <c r="D3781" s="106"/>
      <c r="G3781" s="107"/>
    </row>
    <row r="3782" spans="4:7" ht="16" customHeight="1" x14ac:dyDescent="0.25">
      <c r="D3782" s="106"/>
      <c r="G3782" s="107"/>
    </row>
    <row r="3783" spans="4:7" ht="16" customHeight="1" x14ac:dyDescent="0.25">
      <c r="D3783" s="106"/>
      <c r="G3783" s="107"/>
    </row>
    <row r="3784" spans="4:7" ht="16" customHeight="1" x14ac:dyDescent="0.25">
      <c r="D3784" s="106"/>
      <c r="G3784" s="107"/>
    </row>
    <row r="3785" spans="4:7" ht="16" customHeight="1" x14ac:dyDescent="0.25">
      <c r="D3785" s="106"/>
      <c r="G3785" s="107"/>
    </row>
    <row r="3786" spans="4:7" ht="16" customHeight="1" x14ac:dyDescent="0.25">
      <c r="D3786" s="106"/>
      <c r="G3786" s="107"/>
    </row>
    <row r="3787" spans="4:7" ht="16" customHeight="1" x14ac:dyDescent="0.25">
      <c r="D3787" s="106"/>
      <c r="G3787" s="107"/>
    </row>
    <row r="3788" spans="4:7" ht="16" customHeight="1" x14ac:dyDescent="0.25">
      <c r="D3788" s="106"/>
      <c r="G3788" s="107"/>
    </row>
    <row r="3789" spans="4:7" ht="16" customHeight="1" x14ac:dyDescent="0.25">
      <c r="D3789" s="106"/>
      <c r="G3789" s="107"/>
    </row>
    <row r="3790" spans="4:7" ht="16" customHeight="1" x14ac:dyDescent="0.25">
      <c r="D3790" s="106"/>
      <c r="G3790" s="107"/>
    </row>
    <row r="3791" spans="4:7" ht="16" customHeight="1" x14ac:dyDescent="0.25">
      <c r="D3791" s="106"/>
      <c r="G3791" s="107"/>
    </row>
    <row r="3792" spans="4:7" ht="16" customHeight="1" x14ac:dyDescent="0.25">
      <c r="D3792" s="106"/>
      <c r="G3792" s="107"/>
    </row>
    <row r="3793" spans="4:7" ht="16" customHeight="1" x14ac:dyDescent="0.25">
      <c r="D3793" s="106"/>
      <c r="G3793" s="107"/>
    </row>
    <row r="3794" spans="4:7" ht="16" customHeight="1" x14ac:dyDescent="0.25">
      <c r="D3794" s="106"/>
      <c r="G3794" s="107"/>
    </row>
    <row r="3795" spans="4:7" ht="16" customHeight="1" x14ac:dyDescent="0.25">
      <c r="D3795" s="106"/>
      <c r="G3795" s="107"/>
    </row>
    <row r="3796" spans="4:7" ht="16" customHeight="1" x14ac:dyDescent="0.25">
      <c r="D3796" s="106"/>
      <c r="G3796" s="107"/>
    </row>
    <row r="3797" spans="4:7" ht="16" customHeight="1" x14ac:dyDescent="0.25">
      <c r="D3797" s="106"/>
      <c r="G3797" s="107"/>
    </row>
    <row r="3798" spans="4:7" ht="16" customHeight="1" x14ac:dyDescent="0.25">
      <c r="D3798" s="106"/>
      <c r="G3798" s="107"/>
    </row>
    <row r="3799" spans="4:7" ht="16" customHeight="1" x14ac:dyDescent="0.25">
      <c r="D3799" s="106"/>
      <c r="G3799" s="107"/>
    </row>
    <row r="3800" spans="4:7" ht="16" customHeight="1" x14ac:dyDescent="0.25">
      <c r="D3800" s="106"/>
      <c r="G3800" s="107"/>
    </row>
    <row r="3801" spans="4:7" ht="16" customHeight="1" x14ac:dyDescent="0.25">
      <c r="D3801" s="106"/>
      <c r="G3801" s="107"/>
    </row>
    <row r="3802" spans="4:7" ht="16" customHeight="1" x14ac:dyDescent="0.25">
      <c r="D3802" s="106"/>
      <c r="G3802" s="107"/>
    </row>
    <row r="3803" spans="4:7" ht="16" customHeight="1" x14ac:dyDescent="0.25">
      <c r="D3803" s="106"/>
      <c r="G3803" s="107"/>
    </row>
    <row r="3804" spans="4:7" ht="16" customHeight="1" x14ac:dyDescent="0.25">
      <c r="D3804" s="106"/>
      <c r="G3804" s="107"/>
    </row>
    <row r="3805" spans="4:7" ht="16" customHeight="1" x14ac:dyDescent="0.25">
      <c r="D3805" s="106"/>
      <c r="G3805" s="107"/>
    </row>
    <row r="3806" spans="4:7" ht="16" customHeight="1" x14ac:dyDescent="0.25">
      <c r="D3806" s="106"/>
      <c r="G3806" s="107"/>
    </row>
    <row r="3807" spans="4:7" ht="16" customHeight="1" x14ac:dyDescent="0.25">
      <c r="D3807" s="106"/>
      <c r="G3807" s="107"/>
    </row>
    <row r="3808" spans="4:7" ht="16" customHeight="1" x14ac:dyDescent="0.25">
      <c r="D3808" s="106"/>
      <c r="G3808" s="107"/>
    </row>
    <row r="3809" spans="4:7" ht="16" customHeight="1" x14ac:dyDescent="0.25">
      <c r="D3809" s="106"/>
      <c r="G3809" s="107"/>
    </row>
    <row r="3810" spans="4:7" ht="16" customHeight="1" x14ac:dyDescent="0.25">
      <c r="D3810" s="106"/>
      <c r="G3810" s="107"/>
    </row>
    <row r="3811" spans="4:7" ht="16" customHeight="1" x14ac:dyDescent="0.25">
      <c r="D3811" s="106"/>
      <c r="G3811" s="107"/>
    </row>
    <row r="3812" spans="4:7" ht="16" customHeight="1" x14ac:dyDescent="0.25">
      <c r="D3812" s="106"/>
      <c r="G3812" s="107"/>
    </row>
    <row r="3813" spans="4:7" ht="16" customHeight="1" x14ac:dyDescent="0.25">
      <c r="D3813" s="106"/>
      <c r="G3813" s="107"/>
    </row>
    <row r="3814" spans="4:7" ht="16" customHeight="1" x14ac:dyDescent="0.25">
      <c r="D3814" s="106"/>
      <c r="G3814" s="107"/>
    </row>
    <row r="3815" spans="4:7" ht="16" customHeight="1" x14ac:dyDescent="0.25">
      <c r="D3815" s="106"/>
      <c r="G3815" s="107"/>
    </row>
    <row r="3816" spans="4:7" ht="16" customHeight="1" x14ac:dyDescent="0.25">
      <c r="D3816" s="106"/>
      <c r="G3816" s="107"/>
    </row>
    <row r="3817" spans="4:7" ht="16" customHeight="1" x14ac:dyDescent="0.25">
      <c r="D3817" s="106"/>
      <c r="G3817" s="107"/>
    </row>
    <row r="3818" spans="4:7" ht="16" customHeight="1" x14ac:dyDescent="0.25">
      <c r="D3818" s="106"/>
      <c r="G3818" s="107"/>
    </row>
    <row r="3819" spans="4:7" ht="16" customHeight="1" x14ac:dyDescent="0.25">
      <c r="D3819" s="106"/>
      <c r="G3819" s="107"/>
    </row>
    <row r="3820" spans="4:7" ht="16" customHeight="1" x14ac:dyDescent="0.25">
      <c r="D3820" s="106"/>
      <c r="G3820" s="107"/>
    </row>
    <row r="3821" spans="4:7" ht="16" customHeight="1" x14ac:dyDescent="0.25">
      <c r="D3821" s="106"/>
      <c r="G3821" s="107"/>
    </row>
    <row r="3822" spans="4:7" ht="16" customHeight="1" x14ac:dyDescent="0.25">
      <c r="D3822" s="106"/>
      <c r="G3822" s="107"/>
    </row>
    <row r="3823" spans="4:7" ht="16" customHeight="1" x14ac:dyDescent="0.25">
      <c r="D3823" s="106"/>
      <c r="G3823" s="107"/>
    </row>
    <row r="3824" spans="4:7" ht="16" customHeight="1" x14ac:dyDescent="0.25">
      <c r="D3824" s="106"/>
      <c r="G3824" s="107"/>
    </row>
    <row r="3825" spans="4:7" ht="16" customHeight="1" x14ac:dyDescent="0.25">
      <c r="D3825" s="106"/>
      <c r="G3825" s="107"/>
    </row>
    <row r="3826" spans="4:7" ht="16" customHeight="1" x14ac:dyDescent="0.25">
      <c r="D3826" s="106"/>
      <c r="G3826" s="107"/>
    </row>
    <row r="3827" spans="4:7" ht="16" customHeight="1" x14ac:dyDescent="0.25">
      <c r="D3827" s="106"/>
      <c r="G3827" s="107"/>
    </row>
    <row r="3828" spans="4:7" ht="16" customHeight="1" x14ac:dyDescent="0.25">
      <c r="D3828" s="106"/>
      <c r="G3828" s="107"/>
    </row>
    <row r="3829" spans="4:7" ht="16" customHeight="1" x14ac:dyDescent="0.25">
      <c r="D3829" s="106"/>
      <c r="G3829" s="107"/>
    </row>
    <row r="3830" spans="4:7" ht="16" customHeight="1" x14ac:dyDescent="0.25">
      <c r="D3830" s="106"/>
      <c r="G3830" s="107"/>
    </row>
    <row r="3831" spans="4:7" ht="16" customHeight="1" x14ac:dyDescent="0.25">
      <c r="D3831" s="106"/>
      <c r="G3831" s="107"/>
    </row>
    <row r="3832" spans="4:7" ht="16" customHeight="1" x14ac:dyDescent="0.25">
      <c r="D3832" s="106"/>
      <c r="G3832" s="107"/>
    </row>
    <row r="3833" spans="4:7" ht="16" customHeight="1" x14ac:dyDescent="0.25">
      <c r="D3833" s="106"/>
      <c r="G3833" s="107"/>
    </row>
    <row r="3834" spans="4:7" ht="16" customHeight="1" x14ac:dyDescent="0.25">
      <c r="D3834" s="106"/>
      <c r="G3834" s="107"/>
    </row>
    <row r="3835" spans="4:7" ht="16" customHeight="1" x14ac:dyDescent="0.25">
      <c r="D3835" s="106"/>
      <c r="G3835" s="107"/>
    </row>
    <row r="3836" spans="4:7" ht="16" customHeight="1" x14ac:dyDescent="0.25">
      <c r="D3836" s="106"/>
      <c r="G3836" s="107"/>
    </row>
    <row r="3837" spans="4:7" ht="16" customHeight="1" x14ac:dyDescent="0.25">
      <c r="D3837" s="106"/>
      <c r="G3837" s="107"/>
    </row>
    <row r="3838" spans="4:7" ht="16" customHeight="1" x14ac:dyDescent="0.25">
      <c r="D3838" s="106"/>
      <c r="G3838" s="107"/>
    </row>
    <row r="3839" spans="4:7" ht="16" customHeight="1" x14ac:dyDescent="0.25">
      <c r="D3839" s="106"/>
      <c r="G3839" s="107"/>
    </row>
    <row r="3840" spans="4:7" ht="16" customHeight="1" x14ac:dyDescent="0.25">
      <c r="D3840" s="106"/>
      <c r="G3840" s="107"/>
    </row>
    <row r="3841" spans="4:7" ht="16" customHeight="1" x14ac:dyDescent="0.25">
      <c r="D3841" s="106"/>
      <c r="G3841" s="107"/>
    </row>
    <row r="3842" spans="4:7" ht="16" customHeight="1" x14ac:dyDescent="0.25">
      <c r="D3842" s="106"/>
      <c r="G3842" s="107"/>
    </row>
    <row r="3843" spans="4:7" ht="16" customHeight="1" x14ac:dyDescent="0.25">
      <c r="D3843" s="106"/>
      <c r="G3843" s="107"/>
    </row>
    <row r="3844" spans="4:7" ht="16" customHeight="1" x14ac:dyDescent="0.25">
      <c r="D3844" s="106"/>
      <c r="G3844" s="107"/>
    </row>
    <row r="3845" spans="4:7" ht="16" customHeight="1" x14ac:dyDescent="0.25">
      <c r="D3845" s="106"/>
      <c r="G3845" s="107"/>
    </row>
    <row r="3846" spans="4:7" ht="16" customHeight="1" x14ac:dyDescent="0.25">
      <c r="D3846" s="106"/>
      <c r="G3846" s="107"/>
    </row>
    <row r="3847" spans="4:7" ht="16" customHeight="1" x14ac:dyDescent="0.25">
      <c r="D3847" s="106"/>
      <c r="G3847" s="107"/>
    </row>
    <row r="3848" spans="4:7" ht="16" customHeight="1" x14ac:dyDescent="0.25">
      <c r="D3848" s="106"/>
      <c r="G3848" s="107"/>
    </row>
    <row r="3849" spans="4:7" ht="16" customHeight="1" x14ac:dyDescent="0.25">
      <c r="D3849" s="106"/>
      <c r="G3849" s="107"/>
    </row>
    <row r="3850" spans="4:7" ht="16" customHeight="1" x14ac:dyDescent="0.25">
      <c r="D3850" s="106"/>
      <c r="G3850" s="107"/>
    </row>
    <row r="3851" spans="4:7" ht="16" customHeight="1" x14ac:dyDescent="0.25">
      <c r="D3851" s="106"/>
      <c r="G3851" s="107"/>
    </row>
    <row r="3852" spans="4:7" ht="16" customHeight="1" x14ac:dyDescent="0.25">
      <c r="D3852" s="106"/>
      <c r="G3852" s="107"/>
    </row>
    <row r="3853" spans="4:7" ht="16" customHeight="1" x14ac:dyDescent="0.25">
      <c r="D3853" s="106"/>
      <c r="G3853" s="107"/>
    </row>
    <row r="3854" spans="4:7" ht="16" customHeight="1" x14ac:dyDescent="0.25">
      <c r="D3854" s="106"/>
      <c r="G3854" s="107"/>
    </row>
    <row r="3855" spans="4:7" ht="16" customHeight="1" x14ac:dyDescent="0.25">
      <c r="D3855" s="106"/>
      <c r="G3855" s="107"/>
    </row>
    <row r="3856" spans="4:7" ht="16" customHeight="1" x14ac:dyDescent="0.25">
      <c r="D3856" s="106"/>
      <c r="G3856" s="107"/>
    </row>
    <row r="3857" spans="4:7" ht="16" customHeight="1" x14ac:dyDescent="0.25">
      <c r="D3857" s="106"/>
      <c r="G3857" s="107"/>
    </row>
    <row r="3858" spans="4:7" ht="16" customHeight="1" x14ac:dyDescent="0.25">
      <c r="D3858" s="106"/>
      <c r="G3858" s="107"/>
    </row>
    <row r="3859" spans="4:7" ht="16" customHeight="1" x14ac:dyDescent="0.25">
      <c r="D3859" s="106"/>
      <c r="G3859" s="107"/>
    </row>
    <row r="3860" spans="4:7" ht="16" customHeight="1" x14ac:dyDescent="0.25">
      <c r="D3860" s="106"/>
      <c r="G3860" s="107"/>
    </row>
    <row r="3861" spans="4:7" ht="16" customHeight="1" x14ac:dyDescent="0.25">
      <c r="D3861" s="106"/>
      <c r="G3861" s="107"/>
    </row>
    <row r="3862" spans="4:7" ht="16" customHeight="1" x14ac:dyDescent="0.25">
      <c r="D3862" s="106"/>
      <c r="G3862" s="107"/>
    </row>
    <row r="3863" spans="4:7" ht="16" customHeight="1" x14ac:dyDescent="0.25">
      <c r="D3863" s="106"/>
      <c r="G3863" s="107"/>
    </row>
    <row r="3864" spans="4:7" ht="16" customHeight="1" x14ac:dyDescent="0.25">
      <c r="D3864" s="106"/>
      <c r="G3864" s="107"/>
    </row>
    <row r="3865" spans="4:7" ht="16" customHeight="1" x14ac:dyDescent="0.25">
      <c r="D3865" s="106"/>
      <c r="G3865" s="107"/>
    </row>
    <row r="3866" spans="4:7" ht="16" customHeight="1" x14ac:dyDescent="0.25">
      <c r="D3866" s="106"/>
      <c r="G3866" s="107"/>
    </row>
    <row r="3867" spans="4:7" ht="16" customHeight="1" x14ac:dyDescent="0.25">
      <c r="D3867" s="106"/>
      <c r="G3867" s="107"/>
    </row>
    <row r="3868" spans="4:7" ht="16" customHeight="1" x14ac:dyDescent="0.25">
      <c r="D3868" s="106"/>
      <c r="G3868" s="107"/>
    </row>
    <row r="3869" spans="4:7" ht="16" customHeight="1" x14ac:dyDescent="0.25">
      <c r="D3869" s="106"/>
      <c r="G3869" s="107"/>
    </row>
    <row r="3870" spans="4:7" ht="16" customHeight="1" x14ac:dyDescent="0.25">
      <c r="D3870" s="106"/>
      <c r="G3870" s="107"/>
    </row>
    <row r="3871" spans="4:7" ht="16" customHeight="1" x14ac:dyDescent="0.25">
      <c r="D3871" s="106"/>
      <c r="G3871" s="107"/>
    </row>
    <row r="3872" spans="4:7" ht="16" customHeight="1" x14ac:dyDescent="0.25">
      <c r="D3872" s="106"/>
      <c r="G3872" s="107"/>
    </row>
    <row r="3873" spans="4:7" ht="16" customHeight="1" x14ac:dyDescent="0.25">
      <c r="D3873" s="106"/>
      <c r="G3873" s="107"/>
    </row>
    <row r="3874" spans="4:7" ht="16" customHeight="1" x14ac:dyDescent="0.25">
      <c r="D3874" s="106"/>
      <c r="G3874" s="107"/>
    </row>
    <row r="3875" spans="4:7" ht="16" customHeight="1" x14ac:dyDescent="0.25">
      <c r="D3875" s="106"/>
      <c r="G3875" s="107"/>
    </row>
    <row r="3876" spans="4:7" ht="16" customHeight="1" x14ac:dyDescent="0.25">
      <c r="D3876" s="106"/>
      <c r="G3876" s="107"/>
    </row>
    <row r="3877" spans="4:7" ht="16" customHeight="1" x14ac:dyDescent="0.25">
      <c r="D3877" s="106"/>
      <c r="G3877" s="107"/>
    </row>
    <row r="3878" spans="4:7" ht="16" customHeight="1" x14ac:dyDescent="0.25">
      <c r="D3878" s="106"/>
      <c r="G3878" s="107"/>
    </row>
    <row r="3879" spans="4:7" ht="16" customHeight="1" x14ac:dyDescent="0.25">
      <c r="D3879" s="106"/>
      <c r="G3879" s="107"/>
    </row>
    <row r="3880" spans="4:7" ht="16" customHeight="1" x14ac:dyDescent="0.25">
      <c r="D3880" s="106"/>
      <c r="G3880" s="107"/>
    </row>
    <row r="3881" spans="4:7" ht="16" customHeight="1" x14ac:dyDescent="0.25">
      <c r="D3881" s="106"/>
      <c r="G3881" s="107"/>
    </row>
    <row r="3882" spans="4:7" ht="16" customHeight="1" x14ac:dyDescent="0.25">
      <c r="D3882" s="106"/>
      <c r="G3882" s="107"/>
    </row>
    <row r="3883" spans="4:7" ht="16" customHeight="1" x14ac:dyDescent="0.25">
      <c r="D3883" s="106"/>
      <c r="G3883" s="107"/>
    </row>
    <row r="3884" spans="4:7" ht="16" customHeight="1" x14ac:dyDescent="0.25">
      <c r="D3884" s="106"/>
      <c r="G3884" s="107"/>
    </row>
    <row r="3885" spans="4:7" ht="16" customHeight="1" x14ac:dyDescent="0.25">
      <c r="D3885" s="106"/>
      <c r="G3885" s="107"/>
    </row>
    <row r="3886" spans="4:7" ht="16" customHeight="1" x14ac:dyDescent="0.25">
      <c r="D3886" s="106"/>
      <c r="G3886" s="107"/>
    </row>
    <row r="3887" spans="4:7" ht="16" customHeight="1" x14ac:dyDescent="0.25">
      <c r="D3887" s="106"/>
      <c r="G3887" s="107"/>
    </row>
    <row r="3888" spans="4:7" ht="16" customHeight="1" x14ac:dyDescent="0.25">
      <c r="D3888" s="106"/>
      <c r="G3888" s="107"/>
    </row>
    <row r="3889" spans="4:7" ht="16" customHeight="1" x14ac:dyDescent="0.25">
      <c r="D3889" s="106"/>
      <c r="G3889" s="107"/>
    </row>
    <row r="3890" spans="4:7" ht="16" customHeight="1" x14ac:dyDescent="0.25">
      <c r="D3890" s="106"/>
      <c r="G3890" s="107"/>
    </row>
    <row r="3891" spans="4:7" ht="16" customHeight="1" x14ac:dyDescent="0.25">
      <c r="D3891" s="106"/>
      <c r="G3891" s="107"/>
    </row>
    <row r="3892" spans="4:7" ht="16" customHeight="1" x14ac:dyDescent="0.25">
      <c r="D3892" s="106"/>
      <c r="G3892" s="107"/>
    </row>
    <row r="3893" spans="4:7" ht="16" customHeight="1" x14ac:dyDescent="0.25">
      <c r="D3893" s="106"/>
      <c r="G3893" s="107"/>
    </row>
    <row r="3894" spans="4:7" ht="16" customHeight="1" x14ac:dyDescent="0.25">
      <c r="D3894" s="106"/>
      <c r="G3894" s="107"/>
    </row>
    <row r="3895" spans="4:7" ht="16" customHeight="1" x14ac:dyDescent="0.25">
      <c r="D3895" s="106"/>
      <c r="G3895" s="107"/>
    </row>
    <row r="3896" spans="4:7" ht="16" customHeight="1" x14ac:dyDescent="0.25">
      <c r="D3896" s="106"/>
      <c r="G3896" s="107"/>
    </row>
    <row r="3897" spans="4:7" ht="16" customHeight="1" x14ac:dyDescent="0.25">
      <c r="D3897" s="106"/>
      <c r="G3897" s="107"/>
    </row>
    <row r="3898" spans="4:7" ht="16" customHeight="1" x14ac:dyDescent="0.25">
      <c r="D3898" s="106"/>
      <c r="G3898" s="107"/>
    </row>
    <row r="3899" spans="4:7" ht="16" customHeight="1" x14ac:dyDescent="0.25">
      <c r="D3899" s="106"/>
      <c r="G3899" s="107"/>
    </row>
    <row r="3900" spans="4:7" ht="16" customHeight="1" x14ac:dyDescent="0.25">
      <c r="D3900" s="106"/>
      <c r="G3900" s="107"/>
    </row>
    <row r="3901" spans="4:7" ht="16" customHeight="1" x14ac:dyDescent="0.25">
      <c r="D3901" s="106"/>
      <c r="G3901" s="107"/>
    </row>
    <row r="3902" spans="4:7" ht="16" customHeight="1" x14ac:dyDescent="0.25">
      <c r="D3902" s="106"/>
      <c r="G3902" s="107"/>
    </row>
    <row r="3903" spans="4:7" ht="16" customHeight="1" x14ac:dyDescent="0.25">
      <c r="D3903" s="106"/>
      <c r="G3903" s="107"/>
    </row>
    <row r="3904" spans="4:7" ht="16" customHeight="1" x14ac:dyDescent="0.25">
      <c r="D3904" s="106"/>
      <c r="G3904" s="107"/>
    </row>
    <row r="3905" spans="4:7" ht="16" customHeight="1" x14ac:dyDescent="0.25">
      <c r="D3905" s="106"/>
      <c r="G3905" s="107"/>
    </row>
    <row r="3906" spans="4:7" ht="16" customHeight="1" x14ac:dyDescent="0.25">
      <c r="D3906" s="106"/>
      <c r="G3906" s="107"/>
    </row>
    <row r="3907" spans="4:7" ht="16" customHeight="1" x14ac:dyDescent="0.25">
      <c r="D3907" s="106"/>
      <c r="G3907" s="107"/>
    </row>
    <row r="3908" spans="4:7" ht="16" customHeight="1" x14ac:dyDescent="0.25">
      <c r="D3908" s="106"/>
      <c r="G3908" s="107"/>
    </row>
    <row r="3909" spans="4:7" ht="16" customHeight="1" x14ac:dyDescent="0.25">
      <c r="D3909" s="106"/>
      <c r="G3909" s="107"/>
    </row>
    <row r="3910" spans="4:7" ht="16" customHeight="1" x14ac:dyDescent="0.25">
      <c r="D3910" s="106"/>
      <c r="G3910" s="107"/>
    </row>
    <row r="3911" spans="4:7" ht="16" customHeight="1" x14ac:dyDescent="0.25">
      <c r="D3911" s="106"/>
      <c r="G3911" s="107"/>
    </row>
    <row r="3912" spans="4:7" ht="16" customHeight="1" x14ac:dyDescent="0.25">
      <c r="D3912" s="106"/>
      <c r="G3912" s="107"/>
    </row>
    <row r="3913" spans="4:7" ht="16" customHeight="1" x14ac:dyDescent="0.25">
      <c r="D3913" s="106"/>
      <c r="G3913" s="107"/>
    </row>
    <row r="3914" spans="4:7" ht="16" customHeight="1" x14ac:dyDescent="0.25">
      <c r="D3914" s="106"/>
      <c r="G3914" s="107"/>
    </row>
    <row r="3915" spans="4:7" ht="16" customHeight="1" x14ac:dyDescent="0.25">
      <c r="D3915" s="106"/>
      <c r="G3915" s="107"/>
    </row>
    <row r="3916" spans="4:7" ht="16" customHeight="1" x14ac:dyDescent="0.25">
      <c r="D3916" s="106"/>
      <c r="G3916" s="107"/>
    </row>
    <row r="3917" spans="4:7" ht="16" customHeight="1" x14ac:dyDescent="0.25">
      <c r="D3917" s="106"/>
      <c r="G3917" s="107"/>
    </row>
    <row r="3918" spans="4:7" ht="16" customHeight="1" x14ac:dyDescent="0.25">
      <c r="D3918" s="106"/>
      <c r="G3918" s="107"/>
    </row>
    <row r="3919" spans="4:7" ht="16" customHeight="1" x14ac:dyDescent="0.25">
      <c r="D3919" s="106"/>
      <c r="G3919" s="107"/>
    </row>
    <row r="3920" spans="4:7" ht="16" customHeight="1" x14ac:dyDescent="0.25">
      <c r="D3920" s="106"/>
      <c r="G3920" s="107"/>
    </row>
    <row r="3921" spans="4:7" ht="16" customHeight="1" x14ac:dyDescent="0.25">
      <c r="D3921" s="106"/>
      <c r="G3921" s="107"/>
    </row>
    <row r="3922" spans="4:7" ht="16" customHeight="1" x14ac:dyDescent="0.25">
      <c r="D3922" s="106"/>
      <c r="G3922" s="107"/>
    </row>
    <row r="3923" spans="4:7" ht="16" customHeight="1" x14ac:dyDescent="0.25">
      <c r="D3923" s="106"/>
      <c r="G3923" s="107"/>
    </row>
    <row r="3924" spans="4:7" ht="16" customHeight="1" x14ac:dyDescent="0.25">
      <c r="D3924" s="106"/>
      <c r="G3924" s="107"/>
    </row>
    <row r="3925" spans="4:7" ht="16" customHeight="1" x14ac:dyDescent="0.25">
      <c r="D3925" s="106"/>
      <c r="G3925" s="107"/>
    </row>
    <row r="3926" spans="4:7" ht="16" customHeight="1" x14ac:dyDescent="0.25">
      <c r="D3926" s="106"/>
      <c r="G3926" s="107"/>
    </row>
    <row r="3927" spans="4:7" ht="16" customHeight="1" x14ac:dyDescent="0.25">
      <c r="D3927" s="106"/>
      <c r="G3927" s="107"/>
    </row>
    <row r="3928" spans="4:7" ht="16" customHeight="1" x14ac:dyDescent="0.25">
      <c r="D3928" s="106"/>
      <c r="G3928" s="107"/>
    </row>
    <row r="3929" spans="4:7" ht="16" customHeight="1" x14ac:dyDescent="0.25">
      <c r="D3929" s="106"/>
      <c r="G3929" s="107"/>
    </row>
    <row r="3930" spans="4:7" ht="16" customHeight="1" x14ac:dyDescent="0.25">
      <c r="D3930" s="106"/>
      <c r="G3930" s="107"/>
    </row>
    <row r="3931" spans="4:7" ht="16" customHeight="1" x14ac:dyDescent="0.25">
      <c r="D3931" s="106"/>
      <c r="G3931" s="107"/>
    </row>
    <row r="3932" spans="4:7" ht="16" customHeight="1" x14ac:dyDescent="0.25">
      <c r="D3932" s="106"/>
      <c r="G3932" s="107"/>
    </row>
    <row r="3933" spans="4:7" ht="16" customHeight="1" x14ac:dyDescent="0.25">
      <c r="D3933" s="106"/>
      <c r="G3933" s="107"/>
    </row>
    <row r="3934" spans="4:7" ht="16" customHeight="1" x14ac:dyDescent="0.25">
      <c r="D3934" s="106"/>
      <c r="G3934" s="107"/>
    </row>
    <row r="3935" spans="4:7" ht="16" customHeight="1" x14ac:dyDescent="0.25">
      <c r="D3935" s="106"/>
      <c r="G3935" s="107"/>
    </row>
    <row r="3936" spans="4:7" ht="16" customHeight="1" x14ac:dyDescent="0.25">
      <c r="D3936" s="106"/>
      <c r="G3936" s="107"/>
    </row>
    <row r="3937" spans="4:7" ht="16" customHeight="1" x14ac:dyDescent="0.25">
      <c r="D3937" s="106"/>
      <c r="G3937" s="107"/>
    </row>
    <row r="3938" spans="4:7" ht="16" customHeight="1" x14ac:dyDescent="0.25">
      <c r="D3938" s="106"/>
      <c r="G3938" s="107"/>
    </row>
    <row r="3939" spans="4:7" ht="16" customHeight="1" x14ac:dyDescent="0.25">
      <c r="D3939" s="106"/>
      <c r="G3939" s="107"/>
    </row>
    <row r="3940" spans="4:7" ht="16" customHeight="1" x14ac:dyDescent="0.25">
      <c r="D3940" s="106"/>
      <c r="G3940" s="107"/>
    </row>
    <row r="3941" spans="4:7" ht="16" customHeight="1" x14ac:dyDescent="0.25">
      <c r="D3941" s="106"/>
      <c r="G3941" s="107"/>
    </row>
    <row r="3942" spans="4:7" ht="16" customHeight="1" x14ac:dyDescent="0.25">
      <c r="D3942" s="106"/>
      <c r="G3942" s="107"/>
    </row>
    <row r="3943" spans="4:7" ht="16" customHeight="1" x14ac:dyDescent="0.25">
      <c r="D3943" s="106"/>
      <c r="G3943" s="107"/>
    </row>
    <row r="3944" spans="4:7" ht="16" customHeight="1" x14ac:dyDescent="0.25">
      <c r="D3944" s="106"/>
      <c r="G3944" s="107"/>
    </row>
    <row r="3945" spans="4:7" ht="16" customHeight="1" x14ac:dyDescent="0.25">
      <c r="D3945" s="106"/>
      <c r="G3945" s="107"/>
    </row>
    <row r="3946" spans="4:7" ht="16" customHeight="1" x14ac:dyDescent="0.25">
      <c r="D3946" s="106"/>
      <c r="G3946" s="107"/>
    </row>
    <row r="3947" spans="4:7" ht="16" customHeight="1" x14ac:dyDescent="0.25">
      <c r="D3947" s="106"/>
      <c r="G3947" s="107"/>
    </row>
    <row r="3948" spans="4:7" ht="16" customHeight="1" x14ac:dyDescent="0.25">
      <c r="D3948" s="106"/>
      <c r="G3948" s="107"/>
    </row>
    <row r="3949" spans="4:7" ht="16" customHeight="1" x14ac:dyDescent="0.25">
      <c r="D3949" s="106"/>
      <c r="G3949" s="107"/>
    </row>
    <row r="3950" spans="4:7" ht="16" customHeight="1" x14ac:dyDescent="0.25">
      <c r="D3950" s="106"/>
      <c r="G3950" s="107"/>
    </row>
    <row r="3951" spans="4:7" ht="16" customHeight="1" x14ac:dyDescent="0.25">
      <c r="D3951" s="106"/>
      <c r="G3951" s="107"/>
    </row>
    <row r="3952" spans="4:7" ht="16" customHeight="1" x14ac:dyDescent="0.25">
      <c r="D3952" s="106"/>
      <c r="G3952" s="107"/>
    </row>
    <row r="3953" spans="4:7" ht="16" customHeight="1" x14ac:dyDescent="0.25">
      <c r="D3953" s="106"/>
      <c r="G3953" s="107"/>
    </row>
    <row r="3954" spans="4:7" ht="16" customHeight="1" x14ac:dyDescent="0.25">
      <c r="D3954" s="106"/>
      <c r="G3954" s="107"/>
    </row>
    <row r="3955" spans="4:7" ht="16" customHeight="1" x14ac:dyDescent="0.25">
      <c r="D3955" s="106"/>
      <c r="G3955" s="107"/>
    </row>
    <row r="3956" spans="4:7" ht="16" customHeight="1" x14ac:dyDescent="0.25">
      <c r="D3956" s="106"/>
      <c r="G3956" s="107"/>
    </row>
    <row r="3957" spans="4:7" ht="16" customHeight="1" x14ac:dyDescent="0.25">
      <c r="D3957" s="106"/>
      <c r="G3957" s="107"/>
    </row>
    <row r="3958" spans="4:7" ht="16" customHeight="1" x14ac:dyDescent="0.25">
      <c r="D3958" s="106"/>
      <c r="G3958" s="107"/>
    </row>
    <row r="3959" spans="4:7" ht="16" customHeight="1" x14ac:dyDescent="0.25">
      <c r="D3959" s="106"/>
      <c r="G3959" s="107"/>
    </row>
    <row r="3960" spans="4:7" ht="16" customHeight="1" x14ac:dyDescent="0.25">
      <c r="D3960" s="106"/>
      <c r="G3960" s="107"/>
    </row>
    <row r="3961" spans="4:7" ht="16" customHeight="1" x14ac:dyDescent="0.25">
      <c r="D3961" s="106"/>
      <c r="G3961" s="107"/>
    </row>
    <row r="3962" spans="4:7" ht="16" customHeight="1" x14ac:dyDescent="0.25">
      <c r="D3962" s="106"/>
      <c r="G3962" s="107"/>
    </row>
    <row r="3963" spans="4:7" ht="16" customHeight="1" x14ac:dyDescent="0.25">
      <c r="D3963" s="106"/>
      <c r="G3963" s="107"/>
    </row>
    <row r="3964" spans="4:7" ht="16" customHeight="1" x14ac:dyDescent="0.25">
      <c r="D3964" s="106"/>
      <c r="G3964" s="107"/>
    </row>
    <row r="3965" spans="4:7" ht="16" customHeight="1" x14ac:dyDescent="0.25">
      <c r="D3965" s="106"/>
      <c r="G3965" s="107"/>
    </row>
    <row r="3966" spans="4:7" ht="16" customHeight="1" x14ac:dyDescent="0.25">
      <c r="D3966" s="106"/>
      <c r="G3966" s="107"/>
    </row>
    <row r="3967" spans="4:7" ht="16" customHeight="1" x14ac:dyDescent="0.25">
      <c r="D3967" s="106"/>
      <c r="G3967" s="107"/>
    </row>
    <row r="3968" spans="4:7" ht="16" customHeight="1" x14ac:dyDescent="0.25">
      <c r="D3968" s="106"/>
      <c r="G3968" s="107"/>
    </row>
    <row r="3969" spans="4:7" ht="16" customHeight="1" x14ac:dyDescent="0.25">
      <c r="D3969" s="106"/>
      <c r="G3969" s="107"/>
    </row>
    <row r="3970" spans="4:7" ht="16" customHeight="1" x14ac:dyDescent="0.25">
      <c r="D3970" s="106"/>
      <c r="G3970" s="107"/>
    </row>
    <row r="3971" spans="4:7" ht="16" customHeight="1" x14ac:dyDescent="0.25">
      <c r="D3971" s="106"/>
      <c r="G3971" s="107"/>
    </row>
    <row r="3972" spans="4:7" ht="16" customHeight="1" x14ac:dyDescent="0.25">
      <c r="D3972" s="106"/>
      <c r="G3972" s="107"/>
    </row>
    <row r="3973" spans="4:7" ht="16" customHeight="1" x14ac:dyDescent="0.25">
      <c r="D3973" s="106"/>
      <c r="G3973" s="107"/>
    </row>
    <row r="3974" spans="4:7" ht="16" customHeight="1" x14ac:dyDescent="0.25">
      <c r="D3974" s="106"/>
      <c r="G3974" s="107"/>
    </row>
    <row r="3975" spans="4:7" ht="16" customHeight="1" x14ac:dyDescent="0.25">
      <c r="D3975" s="106"/>
      <c r="G3975" s="107"/>
    </row>
    <row r="3976" spans="4:7" ht="16" customHeight="1" x14ac:dyDescent="0.25">
      <c r="D3976" s="106"/>
      <c r="G3976" s="107"/>
    </row>
    <row r="3977" spans="4:7" ht="16" customHeight="1" x14ac:dyDescent="0.25">
      <c r="D3977" s="106"/>
      <c r="G3977" s="107"/>
    </row>
    <row r="3978" spans="4:7" ht="16" customHeight="1" x14ac:dyDescent="0.25">
      <c r="D3978" s="106"/>
      <c r="G3978" s="107"/>
    </row>
    <row r="3979" spans="4:7" ht="16" customHeight="1" x14ac:dyDescent="0.25">
      <c r="D3979" s="106"/>
      <c r="G3979" s="107"/>
    </row>
    <row r="3980" spans="4:7" ht="16" customHeight="1" x14ac:dyDescent="0.25">
      <c r="D3980" s="106"/>
      <c r="G3980" s="107"/>
    </row>
    <row r="3981" spans="4:7" ht="16" customHeight="1" x14ac:dyDescent="0.25">
      <c r="D3981" s="106"/>
      <c r="G3981" s="107"/>
    </row>
    <row r="3982" spans="4:7" ht="16" customHeight="1" x14ac:dyDescent="0.25">
      <c r="D3982" s="106"/>
      <c r="G3982" s="107"/>
    </row>
    <row r="3983" spans="4:7" ht="16" customHeight="1" x14ac:dyDescent="0.25">
      <c r="D3983" s="106"/>
      <c r="G3983" s="107"/>
    </row>
    <row r="3984" spans="4:7" ht="16" customHeight="1" x14ac:dyDescent="0.25">
      <c r="D3984" s="106"/>
      <c r="G3984" s="107"/>
    </row>
    <row r="3985" spans="4:7" ht="16" customHeight="1" x14ac:dyDescent="0.25">
      <c r="D3985" s="106"/>
      <c r="G3985" s="107"/>
    </row>
    <row r="3986" spans="4:7" ht="16" customHeight="1" x14ac:dyDescent="0.25">
      <c r="D3986" s="106"/>
      <c r="G3986" s="107"/>
    </row>
    <row r="3987" spans="4:7" ht="16" customHeight="1" x14ac:dyDescent="0.25">
      <c r="D3987" s="106"/>
      <c r="G3987" s="107"/>
    </row>
    <row r="3988" spans="4:7" ht="16" customHeight="1" x14ac:dyDescent="0.25">
      <c r="D3988" s="106"/>
      <c r="G3988" s="107"/>
    </row>
    <row r="3989" spans="4:7" ht="16" customHeight="1" x14ac:dyDescent="0.25">
      <c r="D3989" s="106"/>
      <c r="G3989" s="107"/>
    </row>
    <row r="3990" spans="4:7" ht="16" customHeight="1" x14ac:dyDescent="0.25">
      <c r="D3990" s="106"/>
      <c r="G3990" s="107"/>
    </row>
    <row r="3991" spans="4:7" ht="16" customHeight="1" x14ac:dyDescent="0.25">
      <c r="D3991" s="106"/>
      <c r="G3991" s="107"/>
    </row>
    <row r="3992" spans="4:7" ht="16" customHeight="1" x14ac:dyDescent="0.25">
      <c r="D3992" s="106"/>
      <c r="G3992" s="107"/>
    </row>
    <row r="3993" spans="4:7" ht="16" customHeight="1" x14ac:dyDescent="0.25">
      <c r="D3993" s="106"/>
      <c r="G3993" s="107"/>
    </row>
    <row r="3994" spans="4:7" ht="16" customHeight="1" x14ac:dyDescent="0.25">
      <c r="D3994" s="106"/>
      <c r="G3994" s="107"/>
    </row>
    <row r="3995" spans="4:7" ht="16" customHeight="1" x14ac:dyDescent="0.25">
      <c r="D3995" s="106"/>
      <c r="G3995" s="107"/>
    </row>
    <row r="3996" spans="4:7" ht="16" customHeight="1" x14ac:dyDescent="0.25">
      <c r="D3996" s="106"/>
      <c r="G3996" s="107"/>
    </row>
    <row r="3997" spans="4:7" ht="16" customHeight="1" x14ac:dyDescent="0.25">
      <c r="D3997" s="106"/>
      <c r="G3997" s="107"/>
    </row>
    <row r="3998" spans="4:7" ht="16" customHeight="1" x14ac:dyDescent="0.25">
      <c r="D3998" s="106"/>
      <c r="G3998" s="107"/>
    </row>
    <row r="3999" spans="4:7" ht="16" customHeight="1" x14ac:dyDescent="0.25">
      <c r="D3999" s="106"/>
      <c r="G3999" s="107"/>
    </row>
    <row r="4000" spans="4:7" ht="16" customHeight="1" x14ac:dyDescent="0.25">
      <c r="D4000" s="106"/>
      <c r="G4000" s="107"/>
    </row>
    <row r="4001" spans="4:7" ht="16" customHeight="1" x14ac:dyDescent="0.25">
      <c r="D4001" s="106"/>
      <c r="G4001" s="107"/>
    </row>
    <row r="4002" spans="4:7" ht="16" customHeight="1" x14ac:dyDescent="0.25">
      <c r="D4002" s="106"/>
      <c r="G4002" s="107"/>
    </row>
    <row r="4003" spans="4:7" ht="16" customHeight="1" x14ac:dyDescent="0.25">
      <c r="D4003" s="106"/>
      <c r="G4003" s="107"/>
    </row>
    <row r="4004" spans="4:7" ht="16" customHeight="1" x14ac:dyDescent="0.25">
      <c r="D4004" s="106"/>
      <c r="G4004" s="107"/>
    </row>
    <row r="4005" spans="4:7" ht="16" customHeight="1" x14ac:dyDescent="0.25">
      <c r="D4005" s="106"/>
      <c r="G4005" s="107"/>
    </row>
    <row r="4006" spans="4:7" ht="16" customHeight="1" x14ac:dyDescent="0.25">
      <c r="D4006" s="106"/>
      <c r="G4006" s="107"/>
    </row>
    <row r="4007" spans="4:7" ht="16" customHeight="1" x14ac:dyDescent="0.25">
      <c r="D4007" s="106"/>
      <c r="G4007" s="107"/>
    </row>
    <row r="4008" spans="4:7" ht="16" customHeight="1" x14ac:dyDescent="0.25">
      <c r="D4008" s="106"/>
      <c r="G4008" s="107"/>
    </row>
    <row r="4009" spans="4:7" ht="16" customHeight="1" x14ac:dyDescent="0.25">
      <c r="D4009" s="106"/>
      <c r="G4009" s="107"/>
    </row>
    <row r="4010" spans="4:7" ht="16" customHeight="1" x14ac:dyDescent="0.25">
      <c r="D4010" s="106"/>
      <c r="G4010" s="107"/>
    </row>
    <row r="4011" spans="4:7" ht="16" customHeight="1" x14ac:dyDescent="0.25">
      <c r="D4011" s="106"/>
      <c r="G4011" s="107"/>
    </row>
    <row r="4012" spans="4:7" ht="16" customHeight="1" x14ac:dyDescent="0.25">
      <c r="D4012" s="106"/>
      <c r="G4012" s="107"/>
    </row>
    <row r="4013" spans="4:7" ht="16" customHeight="1" x14ac:dyDescent="0.25">
      <c r="D4013" s="106"/>
      <c r="G4013" s="107"/>
    </row>
    <row r="4014" spans="4:7" ht="16" customHeight="1" x14ac:dyDescent="0.25">
      <c r="D4014" s="106"/>
      <c r="G4014" s="107"/>
    </row>
    <row r="4015" spans="4:7" ht="16" customHeight="1" x14ac:dyDescent="0.25">
      <c r="D4015" s="106"/>
      <c r="G4015" s="107"/>
    </row>
    <row r="4016" spans="4:7" ht="16" customHeight="1" x14ac:dyDescent="0.25">
      <c r="D4016" s="106"/>
      <c r="G4016" s="107"/>
    </row>
    <row r="4017" spans="4:7" ht="16" customHeight="1" x14ac:dyDescent="0.25">
      <c r="D4017" s="106"/>
      <c r="G4017" s="107"/>
    </row>
    <row r="4018" spans="4:7" ht="16" customHeight="1" x14ac:dyDescent="0.25">
      <c r="D4018" s="106"/>
      <c r="G4018" s="107"/>
    </row>
    <row r="4019" spans="4:7" ht="16" customHeight="1" x14ac:dyDescent="0.25">
      <c r="D4019" s="106"/>
      <c r="G4019" s="107"/>
    </row>
    <row r="4020" spans="4:7" ht="16" customHeight="1" x14ac:dyDescent="0.25">
      <c r="D4020" s="106"/>
      <c r="G4020" s="107"/>
    </row>
    <row r="4021" spans="4:7" ht="16" customHeight="1" x14ac:dyDescent="0.25">
      <c r="D4021" s="106"/>
      <c r="G4021" s="107"/>
    </row>
    <row r="4022" spans="4:7" ht="16" customHeight="1" x14ac:dyDescent="0.25">
      <c r="D4022" s="106"/>
      <c r="G4022" s="107"/>
    </row>
    <row r="4023" spans="4:7" ht="16" customHeight="1" x14ac:dyDescent="0.25">
      <c r="D4023" s="106"/>
      <c r="G4023" s="107"/>
    </row>
    <row r="4024" spans="4:7" ht="16" customHeight="1" x14ac:dyDescent="0.25">
      <c r="D4024" s="106"/>
      <c r="G4024" s="107"/>
    </row>
    <row r="4025" spans="4:7" ht="16" customHeight="1" x14ac:dyDescent="0.25">
      <c r="D4025" s="106"/>
      <c r="G4025" s="107"/>
    </row>
    <row r="4026" spans="4:7" ht="16" customHeight="1" x14ac:dyDescent="0.25">
      <c r="D4026" s="106"/>
      <c r="G4026" s="107"/>
    </row>
    <row r="4027" spans="4:7" ht="16" customHeight="1" x14ac:dyDescent="0.25">
      <c r="D4027" s="106"/>
      <c r="G4027" s="107"/>
    </row>
    <row r="4028" spans="4:7" ht="16" customHeight="1" x14ac:dyDescent="0.25">
      <c r="D4028" s="106"/>
      <c r="G4028" s="107"/>
    </row>
    <row r="4029" spans="4:7" ht="16" customHeight="1" x14ac:dyDescent="0.25">
      <c r="D4029" s="106"/>
      <c r="G4029" s="107"/>
    </row>
    <row r="4030" spans="4:7" ht="16" customHeight="1" x14ac:dyDescent="0.25">
      <c r="D4030" s="106"/>
      <c r="G4030" s="107"/>
    </row>
    <row r="4031" spans="4:7" ht="16" customHeight="1" x14ac:dyDescent="0.25">
      <c r="D4031" s="106"/>
      <c r="G4031" s="107"/>
    </row>
    <row r="4032" spans="4:7" ht="16" customHeight="1" x14ac:dyDescent="0.25">
      <c r="D4032" s="106"/>
      <c r="G4032" s="107"/>
    </row>
    <row r="4033" spans="4:7" ht="16" customHeight="1" x14ac:dyDescent="0.25">
      <c r="D4033" s="106"/>
      <c r="G4033" s="107"/>
    </row>
    <row r="4034" spans="4:7" ht="16" customHeight="1" x14ac:dyDescent="0.25">
      <c r="D4034" s="106"/>
      <c r="G4034" s="107"/>
    </row>
    <row r="4035" spans="4:7" ht="16" customHeight="1" x14ac:dyDescent="0.25">
      <c r="D4035" s="106"/>
      <c r="G4035" s="107"/>
    </row>
    <row r="4036" spans="4:7" ht="16" customHeight="1" x14ac:dyDescent="0.25">
      <c r="D4036" s="106"/>
      <c r="G4036" s="107"/>
    </row>
    <row r="4037" spans="4:7" ht="16" customHeight="1" x14ac:dyDescent="0.25">
      <c r="D4037" s="106"/>
      <c r="G4037" s="107"/>
    </row>
    <row r="4038" spans="4:7" ht="16" customHeight="1" x14ac:dyDescent="0.25">
      <c r="D4038" s="106"/>
      <c r="G4038" s="107"/>
    </row>
    <row r="4039" spans="4:7" ht="16" customHeight="1" x14ac:dyDescent="0.25">
      <c r="D4039" s="106"/>
      <c r="G4039" s="107"/>
    </row>
    <row r="4040" spans="4:7" ht="16" customHeight="1" x14ac:dyDescent="0.25">
      <c r="D4040" s="106"/>
      <c r="G4040" s="107"/>
    </row>
    <row r="4041" spans="4:7" ht="16" customHeight="1" x14ac:dyDescent="0.25">
      <c r="D4041" s="106"/>
      <c r="G4041" s="107"/>
    </row>
    <row r="4042" spans="4:7" ht="16" customHeight="1" x14ac:dyDescent="0.25">
      <c r="D4042" s="106"/>
      <c r="G4042" s="107"/>
    </row>
    <row r="4043" spans="4:7" ht="16" customHeight="1" x14ac:dyDescent="0.25">
      <c r="D4043" s="106"/>
      <c r="G4043" s="107"/>
    </row>
    <row r="4044" spans="4:7" ht="16" customHeight="1" x14ac:dyDescent="0.25">
      <c r="D4044" s="106"/>
      <c r="G4044" s="107"/>
    </row>
    <row r="4045" spans="4:7" ht="16" customHeight="1" x14ac:dyDescent="0.25">
      <c r="D4045" s="106"/>
      <c r="G4045" s="107"/>
    </row>
    <row r="4046" spans="4:7" ht="16" customHeight="1" x14ac:dyDescent="0.25">
      <c r="D4046" s="106"/>
      <c r="G4046" s="107"/>
    </row>
    <row r="4047" spans="4:7" ht="16" customHeight="1" x14ac:dyDescent="0.25">
      <c r="D4047" s="106"/>
      <c r="G4047" s="107"/>
    </row>
    <row r="4048" spans="4:7" ht="16" customHeight="1" x14ac:dyDescent="0.25">
      <c r="D4048" s="106"/>
      <c r="G4048" s="107"/>
    </row>
    <row r="4049" spans="4:7" ht="16" customHeight="1" x14ac:dyDescent="0.25">
      <c r="D4049" s="106"/>
      <c r="G4049" s="107"/>
    </row>
    <row r="4050" spans="4:7" ht="16" customHeight="1" x14ac:dyDescent="0.25">
      <c r="D4050" s="106"/>
      <c r="G4050" s="107"/>
    </row>
    <row r="4051" spans="4:7" ht="16" customHeight="1" x14ac:dyDescent="0.25">
      <c r="D4051" s="106"/>
      <c r="G4051" s="107"/>
    </row>
    <row r="4052" spans="4:7" ht="16" customHeight="1" x14ac:dyDescent="0.25">
      <c r="D4052" s="106"/>
      <c r="G4052" s="107"/>
    </row>
    <row r="4053" spans="4:7" ht="16" customHeight="1" x14ac:dyDescent="0.25">
      <c r="D4053" s="106"/>
      <c r="G4053" s="107"/>
    </row>
    <row r="4054" spans="4:7" ht="16" customHeight="1" x14ac:dyDescent="0.25">
      <c r="D4054" s="106"/>
      <c r="G4054" s="107"/>
    </row>
    <row r="4055" spans="4:7" ht="16" customHeight="1" x14ac:dyDescent="0.25">
      <c r="D4055" s="106"/>
      <c r="G4055" s="107"/>
    </row>
    <row r="4056" spans="4:7" ht="16" customHeight="1" x14ac:dyDescent="0.25">
      <c r="D4056" s="106"/>
      <c r="G4056" s="107"/>
    </row>
    <row r="4057" spans="4:7" ht="16" customHeight="1" x14ac:dyDescent="0.25">
      <c r="D4057" s="106"/>
      <c r="G4057" s="107"/>
    </row>
    <row r="4058" spans="4:7" ht="16" customHeight="1" x14ac:dyDescent="0.25">
      <c r="D4058" s="106"/>
      <c r="G4058" s="107"/>
    </row>
    <row r="4059" spans="4:7" ht="16" customHeight="1" x14ac:dyDescent="0.25">
      <c r="D4059" s="106"/>
      <c r="G4059" s="107"/>
    </row>
    <row r="4060" spans="4:7" ht="16" customHeight="1" x14ac:dyDescent="0.25">
      <c r="D4060" s="106"/>
      <c r="G4060" s="107"/>
    </row>
    <row r="4061" spans="4:7" ht="16" customHeight="1" x14ac:dyDescent="0.25">
      <c r="D4061" s="106"/>
      <c r="G4061" s="107"/>
    </row>
    <row r="4062" spans="4:7" ht="16" customHeight="1" x14ac:dyDescent="0.25">
      <c r="D4062" s="106"/>
      <c r="G4062" s="107"/>
    </row>
    <row r="4063" spans="4:7" ht="16" customHeight="1" x14ac:dyDescent="0.25">
      <c r="D4063" s="106"/>
      <c r="G4063" s="107"/>
    </row>
    <row r="4064" spans="4:7" ht="16" customHeight="1" x14ac:dyDescent="0.25">
      <c r="D4064" s="106"/>
      <c r="G4064" s="107"/>
    </row>
    <row r="4065" spans="4:7" ht="16" customHeight="1" x14ac:dyDescent="0.25">
      <c r="D4065" s="106"/>
      <c r="G4065" s="107"/>
    </row>
    <row r="4066" spans="4:7" ht="16" customHeight="1" x14ac:dyDescent="0.25">
      <c r="D4066" s="106"/>
      <c r="G4066" s="107"/>
    </row>
    <row r="4067" spans="4:7" ht="16" customHeight="1" x14ac:dyDescent="0.25">
      <c r="D4067" s="106"/>
      <c r="G4067" s="107"/>
    </row>
    <row r="4068" spans="4:7" ht="16" customHeight="1" x14ac:dyDescent="0.25">
      <c r="D4068" s="106"/>
      <c r="G4068" s="107"/>
    </row>
    <row r="4069" spans="4:7" ht="16" customHeight="1" x14ac:dyDescent="0.25">
      <c r="D4069" s="106"/>
      <c r="G4069" s="107"/>
    </row>
    <row r="4070" spans="4:7" ht="16" customHeight="1" x14ac:dyDescent="0.25">
      <c r="D4070" s="106"/>
      <c r="G4070" s="107"/>
    </row>
    <row r="4071" spans="4:7" ht="16" customHeight="1" x14ac:dyDescent="0.25">
      <c r="D4071" s="106"/>
      <c r="G4071" s="107"/>
    </row>
    <row r="4072" spans="4:7" ht="16" customHeight="1" x14ac:dyDescent="0.25">
      <c r="D4072" s="106"/>
      <c r="G4072" s="107"/>
    </row>
    <row r="4073" spans="4:7" ht="16" customHeight="1" x14ac:dyDescent="0.25">
      <c r="D4073" s="106"/>
      <c r="G4073" s="107"/>
    </row>
    <row r="4074" spans="4:7" ht="16" customHeight="1" x14ac:dyDescent="0.25">
      <c r="D4074" s="106"/>
      <c r="G4074" s="107"/>
    </row>
    <row r="4075" spans="4:7" ht="16" customHeight="1" x14ac:dyDescent="0.25">
      <c r="D4075" s="106"/>
      <c r="G4075" s="107"/>
    </row>
    <row r="4076" spans="4:7" ht="16" customHeight="1" x14ac:dyDescent="0.25">
      <c r="D4076" s="106"/>
      <c r="G4076" s="107"/>
    </row>
    <row r="4077" spans="4:7" ht="16" customHeight="1" x14ac:dyDescent="0.25">
      <c r="D4077" s="106"/>
      <c r="G4077" s="107"/>
    </row>
    <row r="4078" spans="4:7" ht="16" customHeight="1" x14ac:dyDescent="0.25">
      <c r="D4078" s="106"/>
      <c r="G4078" s="107"/>
    </row>
    <row r="4079" spans="4:7" ht="16" customHeight="1" x14ac:dyDescent="0.25">
      <c r="D4079" s="106"/>
      <c r="G4079" s="107"/>
    </row>
    <row r="4080" spans="4:7" ht="16" customHeight="1" x14ac:dyDescent="0.25">
      <c r="D4080" s="106"/>
      <c r="G4080" s="107"/>
    </row>
    <row r="4081" spans="4:7" ht="16" customHeight="1" x14ac:dyDescent="0.25">
      <c r="D4081" s="106"/>
      <c r="G4081" s="107"/>
    </row>
    <row r="4082" spans="4:7" ht="16" customHeight="1" x14ac:dyDescent="0.25">
      <c r="D4082" s="106"/>
      <c r="G4082" s="107"/>
    </row>
    <row r="4083" spans="4:7" ht="16" customHeight="1" x14ac:dyDescent="0.25">
      <c r="D4083" s="106"/>
      <c r="G4083" s="107"/>
    </row>
    <row r="4084" spans="4:7" ht="16" customHeight="1" x14ac:dyDescent="0.25">
      <c r="D4084" s="106"/>
      <c r="G4084" s="107"/>
    </row>
    <row r="4085" spans="4:7" ht="16" customHeight="1" x14ac:dyDescent="0.25">
      <c r="D4085" s="106"/>
      <c r="G4085" s="107"/>
    </row>
    <row r="4086" spans="4:7" ht="16" customHeight="1" x14ac:dyDescent="0.25">
      <c r="D4086" s="106"/>
      <c r="G4086" s="107"/>
    </row>
    <row r="4087" spans="4:7" ht="16" customHeight="1" x14ac:dyDescent="0.25">
      <c r="D4087" s="106"/>
      <c r="G4087" s="107"/>
    </row>
    <row r="4088" spans="4:7" ht="16" customHeight="1" x14ac:dyDescent="0.25">
      <c r="D4088" s="106"/>
      <c r="G4088" s="107"/>
    </row>
    <row r="4089" spans="4:7" ht="16" customHeight="1" x14ac:dyDescent="0.25">
      <c r="D4089" s="106"/>
      <c r="G4089" s="107"/>
    </row>
    <row r="4090" spans="4:7" ht="16" customHeight="1" x14ac:dyDescent="0.25">
      <c r="D4090" s="106"/>
      <c r="G4090" s="107"/>
    </row>
    <row r="4091" spans="4:7" ht="16" customHeight="1" x14ac:dyDescent="0.25">
      <c r="D4091" s="106"/>
      <c r="G4091" s="107"/>
    </row>
    <row r="4092" spans="4:7" ht="16" customHeight="1" x14ac:dyDescent="0.25">
      <c r="D4092" s="106"/>
      <c r="G4092" s="107"/>
    </row>
    <row r="4093" spans="4:7" ht="16" customHeight="1" x14ac:dyDescent="0.25">
      <c r="D4093" s="106"/>
      <c r="G4093" s="107"/>
    </row>
    <row r="4094" spans="4:7" ht="16" customHeight="1" x14ac:dyDescent="0.25">
      <c r="D4094" s="106"/>
      <c r="G4094" s="107"/>
    </row>
    <row r="4095" spans="4:7" ht="16" customHeight="1" x14ac:dyDescent="0.25">
      <c r="D4095" s="106"/>
      <c r="G4095" s="107"/>
    </row>
    <row r="4096" spans="4:7" ht="16" customHeight="1" x14ac:dyDescent="0.25">
      <c r="D4096" s="106"/>
      <c r="G4096" s="107"/>
    </row>
    <row r="4097" spans="4:7" ht="16" customHeight="1" x14ac:dyDescent="0.25">
      <c r="D4097" s="106"/>
      <c r="G4097" s="107"/>
    </row>
    <row r="4098" spans="4:7" ht="16" customHeight="1" x14ac:dyDescent="0.25">
      <c r="D4098" s="106"/>
      <c r="G4098" s="107"/>
    </row>
    <row r="4099" spans="4:7" ht="16" customHeight="1" x14ac:dyDescent="0.25">
      <c r="D4099" s="106"/>
      <c r="G4099" s="107"/>
    </row>
    <row r="4100" spans="4:7" ht="16" customHeight="1" x14ac:dyDescent="0.25">
      <c r="D4100" s="106"/>
      <c r="G4100" s="107"/>
    </row>
    <row r="4101" spans="4:7" ht="16" customHeight="1" x14ac:dyDescent="0.25">
      <c r="D4101" s="106"/>
      <c r="G4101" s="107"/>
    </row>
    <row r="4102" spans="4:7" ht="16" customHeight="1" x14ac:dyDescent="0.25">
      <c r="D4102" s="106"/>
      <c r="G4102" s="107"/>
    </row>
    <row r="4103" spans="4:7" ht="16" customHeight="1" x14ac:dyDescent="0.25">
      <c r="D4103" s="106"/>
      <c r="G4103" s="107"/>
    </row>
    <row r="4104" spans="4:7" ht="16" customHeight="1" x14ac:dyDescent="0.25">
      <c r="D4104" s="106"/>
      <c r="G4104" s="107"/>
    </row>
    <row r="4105" spans="4:7" ht="16" customHeight="1" x14ac:dyDescent="0.25">
      <c r="D4105" s="106"/>
      <c r="G4105" s="107"/>
    </row>
    <row r="4106" spans="4:7" ht="16" customHeight="1" x14ac:dyDescent="0.25">
      <c r="D4106" s="106"/>
      <c r="G4106" s="107"/>
    </row>
    <row r="4107" spans="4:7" ht="16" customHeight="1" x14ac:dyDescent="0.25">
      <c r="D4107" s="106"/>
      <c r="G4107" s="107"/>
    </row>
    <row r="4108" spans="4:7" ht="16" customHeight="1" x14ac:dyDescent="0.25">
      <c r="D4108" s="106"/>
      <c r="G4108" s="107"/>
    </row>
    <row r="4109" spans="4:7" ht="16" customHeight="1" x14ac:dyDescent="0.25">
      <c r="D4109" s="106"/>
      <c r="G4109" s="107"/>
    </row>
    <row r="4110" spans="4:7" ht="16" customHeight="1" x14ac:dyDescent="0.25">
      <c r="D4110" s="106"/>
      <c r="G4110" s="107"/>
    </row>
    <row r="4111" spans="4:7" ht="16" customHeight="1" x14ac:dyDescent="0.25">
      <c r="D4111" s="106"/>
      <c r="G4111" s="107"/>
    </row>
    <row r="4112" spans="4:7" ht="16" customHeight="1" x14ac:dyDescent="0.25">
      <c r="D4112" s="106"/>
      <c r="G4112" s="107"/>
    </row>
    <row r="4113" spans="4:7" ht="16" customHeight="1" x14ac:dyDescent="0.25">
      <c r="D4113" s="106"/>
      <c r="G4113" s="107"/>
    </row>
    <row r="4114" spans="4:7" ht="16" customHeight="1" x14ac:dyDescent="0.25">
      <c r="D4114" s="106"/>
      <c r="G4114" s="107"/>
    </row>
    <row r="4115" spans="4:7" ht="16" customHeight="1" x14ac:dyDescent="0.25">
      <c r="D4115" s="106"/>
      <c r="G4115" s="107"/>
    </row>
    <row r="4116" spans="4:7" ht="16" customHeight="1" x14ac:dyDescent="0.25">
      <c r="D4116" s="106"/>
      <c r="G4116" s="107"/>
    </row>
    <row r="4117" spans="4:7" ht="16" customHeight="1" x14ac:dyDescent="0.25">
      <c r="D4117" s="106"/>
      <c r="G4117" s="107"/>
    </row>
    <row r="4118" spans="4:7" ht="16" customHeight="1" x14ac:dyDescent="0.25">
      <c r="D4118" s="106"/>
      <c r="G4118" s="107"/>
    </row>
    <row r="4119" spans="4:7" ht="16" customHeight="1" x14ac:dyDescent="0.25">
      <c r="D4119" s="106"/>
      <c r="G4119" s="107"/>
    </row>
    <row r="4120" spans="4:7" ht="16" customHeight="1" x14ac:dyDescent="0.25">
      <c r="D4120" s="106"/>
      <c r="G4120" s="107"/>
    </row>
    <row r="4121" spans="4:7" ht="16" customHeight="1" x14ac:dyDescent="0.25">
      <c r="D4121" s="106"/>
      <c r="G4121" s="107"/>
    </row>
    <row r="4122" spans="4:7" ht="16" customHeight="1" x14ac:dyDescent="0.25">
      <c r="D4122" s="106"/>
      <c r="G4122" s="107"/>
    </row>
    <row r="4123" spans="4:7" ht="16" customHeight="1" x14ac:dyDescent="0.25">
      <c r="D4123" s="106"/>
      <c r="G4123" s="107"/>
    </row>
    <row r="4124" spans="4:7" ht="16" customHeight="1" x14ac:dyDescent="0.25">
      <c r="D4124" s="106"/>
      <c r="G4124" s="107"/>
    </row>
    <row r="4125" spans="4:7" ht="16" customHeight="1" x14ac:dyDescent="0.25">
      <c r="D4125" s="106"/>
      <c r="G4125" s="107"/>
    </row>
    <row r="4126" spans="4:7" ht="16" customHeight="1" x14ac:dyDescent="0.25">
      <c r="D4126" s="106"/>
      <c r="G4126" s="107"/>
    </row>
    <row r="4127" spans="4:7" ht="16" customHeight="1" x14ac:dyDescent="0.25">
      <c r="D4127" s="106"/>
      <c r="G4127" s="107"/>
    </row>
    <row r="4128" spans="4:7" ht="16" customHeight="1" x14ac:dyDescent="0.25">
      <c r="D4128" s="106"/>
      <c r="G4128" s="107"/>
    </row>
    <row r="4129" spans="4:7" ht="16" customHeight="1" x14ac:dyDescent="0.25">
      <c r="D4129" s="106"/>
      <c r="G4129" s="107"/>
    </row>
    <row r="4130" spans="4:7" ht="16" customHeight="1" x14ac:dyDescent="0.25">
      <c r="D4130" s="106"/>
      <c r="G4130" s="107"/>
    </row>
    <row r="4131" spans="4:7" ht="16" customHeight="1" x14ac:dyDescent="0.25">
      <c r="D4131" s="106"/>
      <c r="G4131" s="107"/>
    </row>
    <row r="4132" spans="4:7" ht="16" customHeight="1" x14ac:dyDescent="0.25">
      <c r="D4132" s="106"/>
      <c r="G4132" s="107"/>
    </row>
    <row r="4133" spans="4:7" ht="16" customHeight="1" x14ac:dyDescent="0.25">
      <c r="D4133" s="106"/>
      <c r="G4133" s="107"/>
    </row>
    <row r="4134" spans="4:7" ht="16" customHeight="1" x14ac:dyDescent="0.25">
      <c r="D4134" s="106"/>
      <c r="G4134" s="107"/>
    </row>
    <row r="4135" spans="4:7" ht="16" customHeight="1" x14ac:dyDescent="0.25">
      <c r="D4135" s="106"/>
      <c r="G4135" s="107"/>
    </row>
    <row r="4136" spans="4:7" ht="16" customHeight="1" x14ac:dyDescent="0.25">
      <c r="D4136" s="106"/>
      <c r="G4136" s="107"/>
    </row>
    <row r="4137" spans="4:7" ht="16" customHeight="1" x14ac:dyDescent="0.25">
      <c r="D4137" s="106"/>
      <c r="G4137" s="107"/>
    </row>
    <row r="4138" spans="4:7" ht="16" customHeight="1" x14ac:dyDescent="0.25">
      <c r="D4138" s="106"/>
      <c r="G4138" s="107"/>
    </row>
    <row r="4139" spans="4:7" ht="16" customHeight="1" x14ac:dyDescent="0.25">
      <c r="D4139" s="106"/>
      <c r="G4139" s="107"/>
    </row>
    <row r="4140" spans="4:7" ht="16" customHeight="1" x14ac:dyDescent="0.25">
      <c r="D4140" s="106"/>
      <c r="G4140" s="107"/>
    </row>
    <row r="4141" spans="4:7" ht="16" customHeight="1" x14ac:dyDescent="0.25">
      <c r="D4141" s="106"/>
      <c r="G4141" s="107"/>
    </row>
    <row r="4142" spans="4:7" ht="16" customHeight="1" x14ac:dyDescent="0.25">
      <c r="D4142" s="106"/>
      <c r="G4142" s="107"/>
    </row>
    <row r="4143" spans="4:7" ht="16" customHeight="1" x14ac:dyDescent="0.25">
      <c r="D4143" s="106"/>
      <c r="G4143" s="107"/>
    </row>
    <row r="4144" spans="4:7" ht="16" customHeight="1" x14ac:dyDescent="0.25">
      <c r="D4144" s="106"/>
      <c r="G4144" s="107"/>
    </row>
    <row r="4145" spans="4:7" ht="16" customHeight="1" x14ac:dyDescent="0.25">
      <c r="D4145" s="106"/>
      <c r="G4145" s="107"/>
    </row>
    <row r="4146" spans="4:7" ht="16" customHeight="1" x14ac:dyDescent="0.25">
      <c r="D4146" s="106"/>
      <c r="G4146" s="107"/>
    </row>
    <row r="4147" spans="4:7" ht="16" customHeight="1" x14ac:dyDescent="0.25">
      <c r="D4147" s="106"/>
      <c r="G4147" s="107"/>
    </row>
    <row r="4148" spans="4:7" ht="16" customHeight="1" x14ac:dyDescent="0.25">
      <c r="D4148" s="106"/>
      <c r="G4148" s="107"/>
    </row>
    <row r="4149" spans="4:7" ht="16" customHeight="1" x14ac:dyDescent="0.25">
      <c r="D4149" s="106"/>
      <c r="G4149" s="107"/>
    </row>
    <row r="4150" spans="4:7" ht="16" customHeight="1" x14ac:dyDescent="0.25">
      <c r="D4150" s="106"/>
      <c r="G4150" s="107"/>
    </row>
    <row r="4151" spans="4:7" ht="16" customHeight="1" x14ac:dyDescent="0.25">
      <c r="D4151" s="106"/>
      <c r="G4151" s="107"/>
    </row>
    <row r="4152" spans="4:7" ht="16" customHeight="1" x14ac:dyDescent="0.25">
      <c r="D4152" s="106"/>
      <c r="G4152" s="107"/>
    </row>
    <row r="4153" spans="4:7" ht="16" customHeight="1" x14ac:dyDescent="0.25">
      <c r="D4153" s="106"/>
      <c r="G4153" s="107"/>
    </row>
    <row r="4154" spans="4:7" ht="16" customHeight="1" x14ac:dyDescent="0.25">
      <c r="D4154" s="106"/>
      <c r="G4154" s="107"/>
    </row>
    <row r="4155" spans="4:7" ht="16" customHeight="1" x14ac:dyDescent="0.25">
      <c r="D4155" s="106"/>
      <c r="G4155" s="107"/>
    </row>
    <row r="4156" spans="4:7" ht="16" customHeight="1" x14ac:dyDescent="0.25">
      <c r="D4156" s="106"/>
      <c r="G4156" s="107"/>
    </row>
    <row r="4157" spans="4:7" ht="16" customHeight="1" x14ac:dyDescent="0.25">
      <c r="D4157" s="106"/>
      <c r="G4157" s="107"/>
    </row>
    <row r="4158" spans="4:7" ht="16" customHeight="1" x14ac:dyDescent="0.25">
      <c r="D4158" s="106"/>
      <c r="G4158" s="107"/>
    </row>
    <row r="4159" spans="4:7" ht="16" customHeight="1" x14ac:dyDescent="0.25">
      <c r="D4159" s="106"/>
      <c r="G4159" s="107"/>
    </row>
    <row r="4160" spans="4:7" ht="16" customHeight="1" x14ac:dyDescent="0.25">
      <c r="D4160" s="106"/>
      <c r="G4160" s="107"/>
    </row>
    <row r="4161" spans="4:7" ht="16" customHeight="1" x14ac:dyDescent="0.25">
      <c r="D4161" s="106"/>
      <c r="G4161" s="107"/>
    </row>
    <row r="4162" spans="4:7" ht="16" customHeight="1" x14ac:dyDescent="0.25">
      <c r="D4162" s="106"/>
      <c r="G4162" s="107"/>
    </row>
    <row r="4163" spans="4:7" ht="16" customHeight="1" x14ac:dyDescent="0.25">
      <c r="D4163" s="106"/>
      <c r="G4163" s="107"/>
    </row>
    <row r="4164" spans="4:7" ht="16" customHeight="1" x14ac:dyDescent="0.25">
      <c r="D4164" s="106"/>
      <c r="G4164" s="107"/>
    </row>
    <row r="4165" spans="4:7" ht="16" customHeight="1" x14ac:dyDescent="0.25">
      <c r="D4165" s="106"/>
      <c r="G4165" s="107"/>
    </row>
    <row r="4166" spans="4:7" ht="16" customHeight="1" x14ac:dyDescent="0.25">
      <c r="D4166" s="106"/>
      <c r="G4166" s="107"/>
    </row>
    <row r="4167" spans="4:7" ht="16" customHeight="1" x14ac:dyDescent="0.25">
      <c r="D4167" s="106"/>
      <c r="G4167" s="107"/>
    </row>
    <row r="4168" spans="4:7" ht="16" customHeight="1" x14ac:dyDescent="0.25">
      <c r="D4168" s="106"/>
      <c r="G4168" s="107"/>
    </row>
    <row r="4169" spans="4:7" ht="16" customHeight="1" x14ac:dyDescent="0.25">
      <c r="D4169" s="106"/>
      <c r="G4169" s="107"/>
    </row>
    <row r="4170" spans="4:7" ht="16" customHeight="1" x14ac:dyDescent="0.25">
      <c r="D4170" s="106"/>
      <c r="G4170" s="107"/>
    </row>
    <row r="4171" spans="4:7" ht="16" customHeight="1" x14ac:dyDescent="0.25">
      <c r="D4171" s="106"/>
      <c r="G4171" s="107"/>
    </row>
    <row r="4172" spans="4:7" ht="16" customHeight="1" x14ac:dyDescent="0.25">
      <c r="D4172" s="106"/>
      <c r="G4172" s="107"/>
    </row>
    <row r="4173" spans="4:7" ht="16" customHeight="1" x14ac:dyDescent="0.25">
      <c r="D4173" s="106"/>
      <c r="G4173" s="107"/>
    </row>
    <row r="4174" spans="4:7" ht="16" customHeight="1" x14ac:dyDescent="0.25">
      <c r="D4174" s="106"/>
      <c r="G4174" s="107"/>
    </row>
    <row r="4175" spans="4:7" ht="16" customHeight="1" x14ac:dyDescent="0.25">
      <c r="D4175" s="106"/>
      <c r="G4175" s="107"/>
    </row>
    <row r="4176" spans="4:7" ht="16" customHeight="1" x14ac:dyDescent="0.25">
      <c r="D4176" s="106"/>
      <c r="G4176" s="107"/>
    </row>
    <row r="4177" spans="4:7" ht="16" customHeight="1" x14ac:dyDescent="0.25">
      <c r="D4177" s="106"/>
      <c r="G4177" s="107"/>
    </row>
    <row r="4178" spans="4:7" ht="16" customHeight="1" x14ac:dyDescent="0.25">
      <c r="D4178" s="106"/>
      <c r="G4178" s="107"/>
    </row>
    <row r="4179" spans="4:7" ht="16" customHeight="1" x14ac:dyDescent="0.25">
      <c r="D4179" s="106"/>
      <c r="G4179" s="107"/>
    </row>
    <row r="4180" spans="4:7" ht="16" customHeight="1" x14ac:dyDescent="0.25">
      <c r="D4180" s="106"/>
      <c r="G4180" s="107"/>
    </row>
    <row r="4181" spans="4:7" ht="16" customHeight="1" x14ac:dyDescent="0.25">
      <c r="D4181" s="106"/>
      <c r="G4181" s="107"/>
    </row>
    <row r="4182" spans="4:7" ht="16" customHeight="1" x14ac:dyDescent="0.25">
      <c r="D4182" s="106"/>
      <c r="G4182" s="107"/>
    </row>
    <row r="4183" spans="4:7" ht="16" customHeight="1" x14ac:dyDescent="0.25">
      <c r="D4183" s="106"/>
      <c r="G4183" s="107"/>
    </row>
    <row r="4184" spans="4:7" ht="16" customHeight="1" x14ac:dyDescent="0.25">
      <c r="D4184" s="106"/>
      <c r="G4184" s="107"/>
    </row>
    <row r="4185" spans="4:7" ht="16" customHeight="1" x14ac:dyDescent="0.25">
      <c r="D4185" s="106"/>
      <c r="G4185" s="107"/>
    </row>
    <row r="4186" spans="4:7" ht="16" customHeight="1" x14ac:dyDescent="0.25">
      <c r="D4186" s="106"/>
      <c r="G4186" s="107"/>
    </row>
    <row r="4187" spans="4:7" ht="16" customHeight="1" x14ac:dyDescent="0.25">
      <c r="D4187" s="106"/>
      <c r="G4187" s="107"/>
    </row>
    <row r="4188" spans="4:7" ht="16" customHeight="1" x14ac:dyDescent="0.25">
      <c r="D4188" s="106"/>
      <c r="G4188" s="107"/>
    </row>
    <row r="4189" spans="4:7" ht="16" customHeight="1" x14ac:dyDescent="0.25">
      <c r="D4189" s="106"/>
      <c r="G4189" s="107"/>
    </row>
    <row r="4190" spans="4:7" ht="16" customHeight="1" x14ac:dyDescent="0.25">
      <c r="D4190" s="106"/>
      <c r="G4190" s="107"/>
    </row>
    <row r="4191" spans="4:7" ht="16" customHeight="1" x14ac:dyDescent="0.25">
      <c r="D4191" s="106"/>
      <c r="G4191" s="107"/>
    </row>
    <row r="4192" spans="4:7" ht="16" customHeight="1" x14ac:dyDescent="0.25">
      <c r="D4192" s="106"/>
      <c r="G4192" s="107"/>
    </row>
    <row r="4193" spans="4:7" ht="16" customHeight="1" x14ac:dyDescent="0.25">
      <c r="D4193" s="106"/>
      <c r="G4193" s="107"/>
    </row>
    <row r="4194" spans="4:7" ht="16" customHeight="1" x14ac:dyDescent="0.25">
      <c r="D4194" s="106"/>
      <c r="G4194" s="107"/>
    </row>
    <row r="4195" spans="4:7" ht="16" customHeight="1" x14ac:dyDescent="0.25">
      <c r="D4195" s="106"/>
      <c r="G4195" s="107"/>
    </row>
    <row r="4196" spans="4:7" ht="16" customHeight="1" x14ac:dyDescent="0.25">
      <c r="D4196" s="106"/>
      <c r="G4196" s="107"/>
    </row>
    <row r="4197" spans="4:7" ht="16" customHeight="1" x14ac:dyDescent="0.25">
      <c r="D4197" s="106"/>
      <c r="G4197" s="107"/>
    </row>
    <row r="4198" spans="4:7" ht="16" customHeight="1" x14ac:dyDescent="0.25">
      <c r="D4198" s="106"/>
      <c r="G4198" s="107"/>
    </row>
    <row r="4199" spans="4:7" ht="16" customHeight="1" x14ac:dyDescent="0.25">
      <c r="D4199" s="106"/>
      <c r="G4199" s="107"/>
    </row>
    <row r="4200" spans="4:7" ht="16" customHeight="1" x14ac:dyDescent="0.25">
      <c r="D4200" s="106"/>
      <c r="G4200" s="107"/>
    </row>
    <row r="4201" spans="4:7" ht="16" customHeight="1" x14ac:dyDescent="0.25">
      <c r="D4201" s="106"/>
      <c r="G4201" s="107"/>
    </row>
    <row r="4202" spans="4:7" ht="16" customHeight="1" x14ac:dyDescent="0.25">
      <c r="D4202" s="106"/>
      <c r="G4202" s="107"/>
    </row>
    <row r="4203" spans="4:7" ht="16" customHeight="1" x14ac:dyDescent="0.25">
      <c r="D4203" s="106"/>
      <c r="G4203" s="107"/>
    </row>
    <row r="4204" spans="4:7" ht="16" customHeight="1" x14ac:dyDescent="0.25">
      <c r="D4204" s="106"/>
      <c r="G4204" s="107"/>
    </row>
    <row r="4205" spans="4:7" ht="16" customHeight="1" x14ac:dyDescent="0.25">
      <c r="D4205" s="106"/>
      <c r="G4205" s="107"/>
    </row>
    <row r="4206" spans="4:7" ht="16" customHeight="1" x14ac:dyDescent="0.25">
      <c r="D4206" s="106"/>
      <c r="G4206" s="107"/>
    </row>
    <row r="4207" spans="4:7" ht="16" customHeight="1" x14ac:dyDescent="0.25">
      <c r="D4207" s="106"/>
      <c r="G4207" s="107"/>
    </row>
    <row r="4208" spans="4:7" ht="16" customHeight="1" x14ac:dyDescent="0.25">
      <c r="D4208" s="106"/>
      <c r="G4208" s="107"/>
    </row>
    <row r="4209" spans="4:7" ht="16" customHeight="1" x14ac:dyDescent="0.25">
      <c r="D4209" s="106"/>
      <c r="G4209" s="107"/>
    </row>
    <row r="4210" spans="4:7" ht="16" customHeight="1" x14ac:dyDescent="0.25">
      <c r="D4210" s="106"/>
      <c r="G4210" s="107"/>
    </row>
    <row r="4211" spans="4:7" ht="16" customHeight="1" x14ac:dyDescent="0.25">
      <c r="D4211" s="106"/>
      <c r="G4211" s="107"/>
    </row>
    <row r="4212" spans="4:7" ht="16" customHeight="1" x14ac:dyDescent="0.25">
      <c r="D4212" s="106"/>
      <c r="G4212" s="107"/>
    </row>
    <row r="4213" spans="4:7" ht="16" customHeight="1" x14ac:dyDescent="0.25">
      <c r="D4213" s="106"/>
      <c r="G4213" s="107"/>
    </row>
    <row r="4214" spans="4:7" ht="16" customHeight="1" x14ac:dyDescent="0.25">
      <c r="D4214" s="106"/>
      <c r="G4214" s="107"/>
    </row>
    <row r="4215" spans="4:7" ht="16" customHeight="1" x14ac:dyDescent="0.25">
      <c r="D4215" s="106"/>
      <c r="G4215" s="107"/>
    </row>
    <row r="4216" spans="4:7" ht="16" customHeight="1" x14ac:dyDescent="0.25">
      <c r="D4216" s="106"/>
      <c r="G4216" s="107"/>
    </row>
    <row r="4217" spans="4:7" ht="16" customHeight="1" x14ac:dyDescent="0.25">
      <c r="D4217" s="106"/>
      <c r="G4217" s="107"/>
    </row>
    <row r="4218" spans="4:7" ht="16" customHeight="1" x14ac:dyDescent="0.25">
      <c r="D4218" s="106"/>
      <c r="G4218" s="107"/>
    </row>
    <row r="4219" spans="4:7" ht="16" customHeight="1" x14ac:dyDescent="0.25">
      <c r="D4219" s="106"/>
      <c r="G4219" s="107"/>
    </row>
    <row r="4220" spans="4:7" ht="16" customHeight="1" x14ac:dyDescent="0.25">
      <c r="D4220" s="106"/>
      <c r="G4220" s="107"/>
    </row>
    <row r="4221" spans="4:7" ht="16" customHeight="1" x14ac:dyDescent="0.25">
      <c r="D4221" s="106"/>
      <c r="G4221" s="107"/>
    </row>
    <row r="4222" spans="4:7" ht="16" customHeight="1" x14ac:dyDescent="0.25">
      <c r="D4222" s="106"/>
      <c r="G4222" s="107"/>
    </row>
    <row r="4223" spans="4:7" ht="16" customHeight="1" x14ac:dyDescent="0.25">
      <c r="D4223" s="106"/>
      <c r="G4223" s="107"/>
    </row>
    <row r="4224" spans="4:7" ht="16" customHeight="1" x14ac:dyDescent="0.25">
      <c r="D4224" s="106"/>
      <c r="G4224" s="107"/>
    </row>
    <row r="4225" spans="4:7" ht="16" customHeight="1" x14ac:dyDescent="0.25">
      <c r="D4225" s="106"/>
      <c r="G4225" s="107"/>
    </row>
    <row r="4226" spans="4:7" ht="16" customHeight="1" x14ac:dyDescent="0.25">
      <c r="D4226" s="106"/>
      <c r="G4226" s="107"/>
    </row>
    <row r="4227" spans="4:7" ht="16" customHeight="1" x14ac:dyDescent="0.25">
      <c r="D4227" s="106"/>
      <c r="G4227" s="107"/>
    </row>
    <row r="4228" spans="4:7" ht="16" customHeight="1" x14ac:dyDescent="0.25">
      <c r="D4228" s="106"/>
      <c r="G4228" s="107"/>
    </row>
    <row r="4229" spans="4:7" ht="16" customHeight="1" x14ac:dyDescent="0.25">
      <c r="D4229" s="106"/>
      <c r="G4229" s="107"/>
    </row>
    <row r="4230" spans="4:7" ht="16" customHeight="1" x14ac:dyDescent="0.25">
      <c r="D4230" s="106"/>
      <c r="G4230" s="107"/>
    </row>
    <row r="4231" spans="4:7" ht="16" customHeight="1" x14ac:dyDescent="0.25">
      <c r="D4231" s="106"/>
      <c r="G4231" s="107"/>
    </row>
    <row r="4232" spans="4:7" ht="16" customHeight="1" x14ac:dyDescent="0.25">
      <c r="D4232" s="106"/>
      <c r="G4232" s="107"/>
    </row>
    <row r="4233" spans="4:7" ht="16" customHeight="1" x14ac:dyDescent="0.25">
      <c r="D4233" s="106"/>
      <c r="G4233" s="107"/>
    </row>
    <row r="4234" spans="4:7" ht="16" customHeight="1" x14ac:dyDescent="0.25">
      <c r="D4234" s="106"/>
      <c r="G4234" s="107"/>
    </row>
    <row r="4235" spans="4:7" ht="16" customHeight="1" x14ac:dyDescent="0.25">
      <c r="D4235" s="106"/>
      <c r="G4235" s="107"/>
    </row>
    <row r="4236" spans="4:7" ht="16" customHeight="1" x14ac:dyDescent="0.25">
      <c r="D4236" s="106"/>
      <c r="G4236" s="107"/>
    </row>
    <row r="4237" spans="4:7" ht="16" customHeight="1" x14ac:dyDescent="0.25">
      <c r="D4237" s="106"/>
      <c r="G4237" s="107"/>
    </row>
    <row r="4238" spans="4:7" ht="16" customHeight="1" x14ac:dyDescent="0.25">
      <c r="D4238" s="106"/>
      <c r="G4238" s="107"/>
    </row>
    <row r="4239" spans="4:7" ht="16" customHeight="1" x14ac:dyDescent="0.25">
      <c r="D4239" s="106"/>
      <c r="G4239" s="107"/>
    </row>
    <row r="4240" spans="4:7" ht="16" customHeight="1" x14ac:dyDescent="0.25">
      <c r="D4240" s="106"/>
      <c r="G4240" s="107"/>
    </row>
    <row r="4241" spans="4:7" ht="16" customHeight="1" x14ac:dyDescent="0.25">
      <c r="D4241" s="106"/>
      <c r="G4241" s="107"/>
    </row>
    <row r="4242" spans="4:7" ht="16" customHeight="1" x14ac:dyDescent="0.25">
      <c r="D4242" s="106"/>
      <c r="G4242" s="107"/>
    </row>
    <row r="4243" spans="4:7" ht="16" customHeight="1" x14ac:dyDescent="0.25">
      <c r="D4243" s="106"/>
      <c r="G4243" s="107"/>
    </row>
    <row r="4244" spans="4:7" ht="16" customHeight="1" x14ac:dyDescent="0.25">
      <c r="D4244" s="106"/>
      <c r="G4244" s="107"/>
    </row>
    <row r="4245" spans="4:7" ht="16" customHeight="1" x14ac:dyDescent="0.25">
      <c r="D4245" s="106"/>
      <c r="G4245" s="107"/>
    </row>
    <row r="4246" spans="4:7" ht="16" customHeight="1" x14ac:dyDescent="0.25">
      <c r="D4246" s="106"/>
      <c r="G4246" s="107"/>
    </row>
    <row r="4247" spans="4:7" ht="16" customHeight="1" x14ac:dyDescent="0.25">
      <c r="D4247" s="106"/>
      <c r="G4247" s="107"/>
    </row>
    <row r="4248" spans="4:7" ht="16" customHeight="1" x14ac:dyDescent="0.25">
      <c r="D4248" s="106"/>
      <c r="G4248" s="107"/>
    </row>
    <row r="4249" spans="4:7" ht="16" customHeight="1" x14ac:dyDescent="0.25">
      <c r="D4249" s="106"/>
      <c r="G4249" s="107"/>
    </row>
    <row r="4250" spans="4:7" ht="16" customHeight="1" x14ac:dyDescent="0.25">
      <c r="D4250" s="106"/>
      <c r="G4250" s="107"/>
    </row>
    <row r="4251" spans="4:7" ht="16" customHeight="1" x14ac:dyDescent="0.25">
      <c r="D4251" s="106"/>
      <c r="G4251" s="107"/>
    </row>
    <row r="4252" spans="4:7" ht="16" customHeight="1" x14ac:dyDescent="0.25">
      <c r="D4252" s="106"/>
      <c r="G4252" s="107"/>
    </row>
    <row r="4253" spans="4:7" ht="16" customHeight="1" x14ac:dyDescent="0.25">
      <c r="D4253" s="106"/>
      <c r="G4253" s="107"/>
    </row>
    <row r="4254" spans="4:7" ht="16" customHeight="1" x14ac:dyDescent="0.25">
      <c r="D4254" s="106"/>
      <c r="G4254" s="107"/>
    </row>
    <row r="4255" spans="4:7" ht="16" customHeight="1" x14ac:dyDescent="0.25">
      <c r="D4255" s="106"/>
      <c r="G4255" s="107"/>
    </row>
    <row r="4256" spans="4:7" ht="16" customHeight="1" x14ac:dyDescent="0.25">
      <c r="D4256" s="106"/>
      <c r="G4256" s="107"/>
    </row>
    <row r="4257" spans="4:7" ht="16" customHeight="1" x14ac:dyDescent="0.25">
      <c r="D4257" s="106"/>
      <c r="G4257" s="107"/>
    </row>
    <row r="4258" spans="4:7" ht="16" customHeight="1" x14ac:dyDescent="0.25">
      <c r="D4258" s="106"/>
      <c r="G4258" s="107"/>
    </row>
    <row r="4259" spans="4:7" ht="16" customHeight="1" x14ac:dyDescent="0.25">
      <c r="D4259" s="106"/>
      <c r="G4259" s="107"/>
    </row>
    <row r="4260" spans="4:7" ht="16" customHeight="1" x14ac:dyDescent="0.25">
      <c r="D4260" s="106"/>
      <c r="G4260" s="107"/>
    </row>
    <row r="4261" spans="4:7" ht="16" customHeight="1" x14ac:dyDescent="0.25">
      <c r="D4261" s="106"/>
      <c r="G4261" s="107"/>
    </row>
    <row r="4262" spans="4:7" ht="16" customHeight="1" x14ac:dyDescent="0.25">
      <c r="D4262" s="106"/>
      <c r="G4262" s="107"/>
    </row>
    <row r="4263" spans="4:7" ht="16" customHeight="1" x14ac:dyDescent="0.25">
      <c r="D4263" s="106"/>
      <c r="G4263" s="107"/>
    </row>
    <row r="4264" spans="4:7" ht="16" customHeight="1" x14ac:dyDescent="0.25">
      <c r="D4264" s="106"/>
      <c r="G4264" s="107"/>
    </row>
    <row r="4265" spans="4:7" ht="16" customHeight="1" x14ac:dyDescent="0.25">
      <c r="D4265" s="106"/>
      <c r="G4265" s="107"/>
    </row>
    <row r="4266" spans="4:7" ht="16" customHeight="1" x14ac:dyDescent="0.25">
      <c r="D4266" s="106"/>
      <c r="G4266" s="107"/>
    </row>
    <row r="4267" spans="4:7" ht="16" customHeight="1" x14ac:dyDescent="0.25">
      <c r="D4267" s="106"/>
      <c r="G4267" s="107"/>
    </row>
    <row r="4268" spans="4:7" ht="16" customHeight="1" x14ac:dyDescent="0.25">
      <c r="D4268" s="106"/>
      <c r="G4268" s="107"/>
    </row>
    <row r="4269" spans="4:7" ht="16" customHeight="1" x14ac:dyDescent="0.25">
      <c r="D4269" s="106"/>
      <c r="G4269" s="107"/>
    </row>
    <row r="4270" spans="4:7" ht="16" customHeight="1" x14ac:dyDescent="0.25">
      <c r="D4270" s="106"/>
      <c r="G4270" s="107"/>
    </row>
    <row r="4271" spans="4:7" ht="16" customHeight="1" x14ac:dyDescent="0.25">
      <c r="D4271" s="106"/>
      <c r="G4271" s="107"/>
    </row>
    <row r="4272" spans="4:7" ht="16" customHeight="1" x14ac:dyDescent="0.25">
      <c r="D4272" s="106"/>
      <c r="G4272" s="107"/>
    </row>
    <row r="4273" spans="4:7" ht="16" customHeight="1" x14ac:dyDescent="0.25">
      <c r="D4273" s="106"/>
      <c r="G4273" s="107"/>
    </row>
    <row r="4274" spans="4:7" ht="16" customHeight="1" x14ac:dyDescent="0.25">
      <c r="D4274" s="106"/>
      <c r="G4274" s="107"/>
    </row>
    <row r="4275" spans="4:7" ht="16" customHeight="1" x14ac:dyDescent="0.25">
      <c r="D4275" s="106"/>
      <c r="G4275" s="107"/>
    </row>
    <row r="4276" spans="4:7" ht="16" customHeight="1" x14ac:dyDescent="0.25">
      <c r="D4276" s="106"/>
      <c r="G4276" s="107"/>
    </row>
    <row r="4277" spans="4:7" ht="16" customHeight="1" x14ac:dyDescent="0.25">
      <c r="D4277" s="106"/>
      <c r="G4277" s="107"/>
    </row>
    <row r="4278" spans="4:7" ht="16" customHeight="1" x14ac:dyDescent="0.25">
      <c r="D4278" s="106"/>
      <c r="G4278" s="107"/>
    </row>
    <row r="4279" spans="4:7" ht="16" customHeight="1" x14ac:dyDescent="0.25">
      <c r="D4279" s="106"/>
      <c r="G4279" s="107"/>
    </row>
    <row r="4280" spans="4:7" ht="16" customHeight="1" x14ac:dyDescent="0.25">
      <c r="D4280" s="106"/>
      <c r="G4280" s="107"/>
    </row>
    <row r="4281" spans="4:7" ht="16" customHeight="1" x14ac:dyDescent="0.25">
      <c r="D4281" s="106"/>
      <c r="G4281" s="107"/>
    </row>
    <row r="4282" spans="4:7" ht="16" customHeight="1" x14ac:dyDescent="0.25">
      <c r="D4282" s="106"/>
      <c r="G4282" s="107"/>
    </row>
    <row r="4283" spans="4:7" ht="16" customHeight="1" x14ac:dyDescent="0.25">
      <c r="D4283" s="106"/>
      <c r="G4283" s="107"/>
    </row>
    <row r="4284" spans="4:7" ht="16" customHeight="1" x14ac:dyDescent="0.25">
      <c r="D4284" s="106"/>
      <c r="G4284" s="107"/>
    </row>
    <row r="4285" spans="4:7" ht="16" customHeight="1" x14ac:dyDescent="0.25">
      <c r="D4285" s="106"/>
      <c r="G4285" s="107"/>
    </row>
    <row r="4286" spans="4:7" ht="16" customHeight="1" x14ac:dyDescent="0.25">
      <c r="D4286" s="106"/>
      <c r="G4286" s="107"/>
    </row>
    <row r="4287" spans="4:7" ht="16" customHeight="1" x14ac:dyDescent="0.25">
      <c r="D4287" s="106"/>
      <c r="G4287" s="107"/>
    </row>
    <row r="4288" spans="4:7" ht="16" customHeight="1" x14ac:dyDescent="0.25">
      <c r="D4288" s="106"/>
      <c r="G4288" s="107"/>
    </row>
    <row r="4289" spans="4:7" ht="16" customHeight="1" x14ac:dyDescent="0.25">
      <c r="D4289" s="106"/>
      <c r="G4289" s="107"/>
    </row>
    <row r="4290" spans="4:7" ht="16" customHeight="1" x14ac:dyDescent="0.25">
      <c r="D4290" s="106"/>
      <c r="G4290" s="107"/>
    </row>
    <row r="4291" spans="4:7" ht="16" customHeight="1" x14ac:dyDescent="0.25">
      <c r="D4291" s="106"/>
      <c r="G4291" s="107"/>
    </row>
    <row r="4292" spans="4:7" ht="16" customHeight="1" x14ac:dyDescent="0.25">
      <c r="D4292" s="106"/>
      <c r="G4292" s="107"/>
    </row>
    <row r="4293" spans="4:7" ht="16" customHeight="1" x14ac:dyDescent="0.25">
      <c r="D4293" s="106"/>
      <c r="G4293" s="107"/>
    </row>
    <row r="4294" spans="4:7" ht="16" customHeight="1" x14ac:dyDescent="0.25">
      <c r="D4294" s="106"/>
      <c r="G4294" s="107"/>
    </row>
    <row r="4295" spans="4:7" ht="16" customHeight="1" x14ac:dyDescent="0.25">
      <c r="D4295" s="106"/>
      <c r="G4295" s="107"/>
    </row>
    <row r="4296" spans="4:7" ht="16" customHeight="1" x14ac:dyDescent="0.25">
      <c r="D4296" s="106"/>
      <c r="G4296" s="107"/>
    </row>
    <row r="4297" spans="4:7" ht="16" customHeight="1" x14ac:dyDescent="0.25">
      <c r="D4297" s="106"/>
      <c r="G4297" s="107"/>
    </row>
    <row r="4298" spans="4:7" ht="16" customHeight="1" x14ac:dyDescent="0.25">
      <c r="D4298" s="106"/>
      <c r="G4298" s="107"/>
    </row>
    <row r="4299" spans="4:7" ht="16" customHeight="1" x14ac:dyDescent="0.25">
      <c r="D4299" s="106"/>
      <c r="G4299" s="107"/>
    </row>
    <row r="4300" spans="4:7" ht="16" customHeight="1" x14ac:dyDescent="0.25">
      <c r="D4300" s="106"/>
      <c r="G4300" s="107"/>
    </row>
    <row r="4301" spans="4:7" ht="16" customHeight="1" x14ac:dyDescent="0.25">
      <c r="D4301" s="106"/>
      <c r="G4301" s="107"/>
    </row>
    <row r="4302" spans="4:7" ht="16" customHeight="1" x14ac:dyDescent="0.25">
      <c r="D4302" s="106"/>
      <c r="G4302" s="107"/>
    </row>
    <row r="4303" spans="4:7" ht="16" customHeight="1" x14ac:dyDescent="0.25">
      <c r="D4303" s="106"/>
      <c r="G4303" s="107"/>
    </row>
    <row r="4304" spans="4:7" ht="16" customHeight="1" x14ac:dyDescent="0.25">
      <c r="D4304" s="106"/>
      <c r="G4304" s="107"/>
    </row>
    <row r="4305" spans="4:7" ht="16" customHeight="1" x14ac:dyDescent="0.25">
      <c r="D4305" s="106"/>
      <c r="G4305" s="107"/>
    </row>
    <row r="4306" spans="4:7" ht="16" customHeight="1" x14ac:dyDescent="0.25">
      <c r="D4306" s="106"/>
      <c r="G4306" s="107"/>
    </row>
    <row r="4307" spans="4:7" ht="16" customHeight="1" x14ac:dyDescent="0.25">
      <c r="D4307" s="106"/>
      <c r="G4307" s="107"/>
    </row>
    <row r="4308" spans="4:7" ht="16" customHeight="1" x14ac:dyDescent="0.25">
      <c r="D4308" s="106"/>
      <c r="G4308" s="107"/>
    </row>
    <row r="4309" spans="4:7" ht="16" customHeight="1" x14ac:dyDescent="0.25">
      <c r="D4309" s="106"/>
      <c r="G4309" s="107"/>
    </row>
    <row r="4310" spans="4:7" ht="16" customHeight="1" x14ac:dyDescent="0.25">
      <c r="D4310" s="106"/>
      <c r="G4310" s="107"/>
    </row>
    <row r="4311" spans="4:7" ht="16" customHeight="1" x14ac:dyDescent="0.25">
      <c r="D4311" s="106"/>
      <c r="G4311" s="107"/>
    </row>
    <row r="4312" spans="4:7" ht="16" customHeight="1" x14ac:dyDescent="0.25">
      <c r="D4312" s="106"/>
      <c r="G4312" s="107"/>
    </row>
    <row r="4313" spans="4:7" ht="16" customHeight="1" x14ac:dyDescent="0.25">
      <c r="D4313" s="106"/>
      <c r="G4313" s="107"/>
    </row>
    <row r="4314" spans="4:7" ht="16" customHeight="1" x14ac:dyDescent="0.25">
      <c r="D4314" s="106"/>
      <c r="G4314" s="107"/>
    </row>
    <row r="4315" spans="4:7" ht="16" customHeight="1" x14ac:dyDescent="0.25">
      <c r="D4315" s="106"/>
      <c r="G4315" s="107"/>
    </row>
    <row r="4316" spans="4:7" ht="16" customHeight="1" x14ac:dyDescent="0.25">
      <c r="D4316" s="106"/>
      <c r="G4316" s="107"/>
    </row>
    <row r="4317" spans="4:7" ht="16" customHeight="1" x14ac:dyDescent="0.25">
      <c r="D4317" s="106"/>
      <c r="G4317" s="107"/>
    </row>
    <row r="4318" spans="4:7" ht="16" customHeight="1" x14ac:dyDescent="0.25">
      <c r="D4318" s="106"/>
      <c r="G4318" s="107"/>
    </row>
    <row r="4319" spans="4:7" ht="16" customHeight="1" x14ac:dyDescent="0.25">
      <c r="D4319" s="106"/>
      <c r="G4319" s="107"/>
    </row>
    <row r="4320" spans="4:7" ht="16" customHeight="1" x14ac:dyDescent="0.25">
      <c r="D4320" s="106"/>
      <c r="G4320" s="107"/>
    </row>
    <row r="4321" spans="4:7" ht="16" customHeight="1" x14ac:dyDescent="0.25">
      <c r="D4321" s="106"/>
      <c r="G4321" s="107"/>
    </row>
    <row r="4322" spans="4:7" ht="16" customHeight="1" x14ac:dyDescent="0.25">
      <c r="D4322" s="106"/>
      <c r="G4322" s="107"/>
    </row>
    <row r="4323" spans="4:7" ht="16" customHeight="1" x14ac:dyDescent="0.25">
      <c r="D4323" s="106"/>
      <c r="G4323" s="107"/>
    </row>
    <row r="4324" spans="4:7" ht="16" customHeight="1" x14ac:dyDescent="0.25">
      <c r="D4324" s="106"/>
      <c r="G4324" s="107"/>
    </row>
    <row r="4325" spans="4:7" ht="16" customHeight="1" x14ac:dyDescent="0.25">
      <c r="D4325" s="106"/>
      <c r="G4325" s="107"/>
    </row>
    <row r="4326" spans="4:7" ht="16" customHeight="1" x14ac:dyDescent="0.25">
      <c r="D4326" s="106"/>
      <c r="G4326" s="107"/>
    </row>
    <row r="4327" spans="4:7" ht="16" customHeight="1" x14ac:dyDescent="0.25">
      <c r="D4327" s="106"/>
      <c r="G4327" s="107"/>
    </row>
    <row r="4328" spans="4:7" ht="16" customHeight="1" x14ac:dyDescent="0.25">
      <c r="D4328" s="106"/>
      <c r="G4328" s="107"/>
    </row>
    <row r="4329" spans="4:7" ht="16" customHeight="1" x14ac:dyDescent="0.25">
      <c r="D4329" s="106"/>
      <c r="G4329" s="107"/>
    </row>
    <row r="4330" spans="4:7" ht="16" customHeight="1" x14ac:dyDescent="0.25">
      <c r="D4330" s="106"/>
      <c r="G4330" s="107"/>
    </row>
    <row r="4331" spans="4:7" ht="16" customHeight="1" x14ac:dyDescent="0.25">
      <c r="D4331" s="106"/>
      <c r="G4331" s="107"/>
    </row>
    <row r="4332" spans="4:7" ht="16" customHeight="1" x14ac:dyDescent="0.25">
      <c r="D4332" s="106"/>
      <c r="G4332" s="107"/>
    </row>
    <row r="4333" spans="4:7" ht="16" customHeight="1" x14ac:dyDescent="0.25">
      <c r="D4333" s="106"/>
      <c r="G4333" s="107"/>
    </row>
    <row r="4334" spans="4:7" ht="16" customHeight="1" x14ac:dyDescent="0.25">
      <c r="D4334" s="106"/>
      <c r="G4334" s="107"/>
    </row>
    <row r="4335" spans="4:7" ht="16" customHeight="1" x14ac:dyDescent="0.25">
      <c r="D4335" s="106"/>
      <c r="G4335" s="107"/>
    </row>
    <row r="4336" spans="4:7" ht="16" customHeight="1" x14ac:dyDescent="0.25">
      <c r="D4336" s="106"/>
      <c r="G4336" s="107"/>
    </row>
    <row r="4337" spans="4:7" ht="16" customHeight="1" x14ac:dyDescent="0.25">
      <c r="D4337" s="106"/>
      <c r="G4337" s="107"/>
    </row>
    <row r="4338" spans="4:7" ht="16" customHeight="1" x14ac:dyDescent="0.25">
      <c r="D4338" s="106"/>
      <c r="G4338" s="107"/>
    </row>
    <row r="4339" spans="4:7" ht="16" customHeight="1" x14ac:dyDescent="0.25">
      <c r="D4339" s="106"/>
      <c r="G4339" s="107"/>
    </row>
    <row r="4340" spans="4:7" ht="16" customHeight="1" x14ac:dyDescent="0.25">
      <c r="D4340" s="106"/>
      <c r="G4340" s="107"/>
    </row>
    <row r="4341" spans="4:7" ht="16" customHeight="1" x14ac:dyDescent="0.25">
      <c r="D4341" s="106"/>
      <c r="G4341" s="107"/>
    </row>
    <row r="4342" spans="4:7" ht="16" customHeight="1" x14ac:dyDescent="0.25">
      <c r="D4342" s="106"/>
      <c r="G4342" s="107"/>
    </row>
    <row r="4343" spans="4:7" ht="16" customHeight="1" x14ac:dyDescent="0.25">
      <c r="D4343" s="106"/>
      <c r="G4343" s="107"/>
    </row>
    <row r="4344" spans="4:7" ht="16" customHeight="1" x14ac:dyDescent="0.25">
      <c r="D4344" s="106"/>
      <c r="G4344" s="107"/>
    </row>
    <row r="4345" spans="4:7" ht="16" customHeight="1" x14ac:dyDescent="0.25">
      <c r="D4345" s="106"/>
      <c r="G4345" s="107"/>
    </row>
    <row r="4346" spans="4:7" ht="16" customHeight="1" x14ac:dyDescent="0.25">
      <c r="D4346" s="106"/>
      <c r="G4346" s="107"/>
    </row>
    <row r="4347" spans="4:7" ht="16" customHeight="1" x14ac:dyDescent="0.25">
      <c r="D4347" s="106"/>
      <c r="G4347" s="107"/>
    </row>
    <row r="4348" spans="4:7" ht="16" customHeight="1" x14ac:dyDescent="0.25">
      <c r="D4348" s="106"/>
      <c r="G4348" s="107"/>
    </row>
    <row r="4349" spans="4:7" ht="16" customHeight="1" x14ac:dyDescent="0.25">
      <c r="D4349" s="106"/>
      <c r="G4349" s="107"/>
    </row>
    <row r="4350" spans="4:7" ht="16" customHeight="1" x14ac:dyDescent="0.25">
      <c r="D4350" s="106"/>
      <c r="G4350" s="107"/>
    </row>
    <row r="4351" spans="4:7" ht="16" customHeight="1" x14ac:dyDescent="0.25">
      <c r="D4351" s="106"/>
      <c r="G4351" s="107"/>
    </row>
    <row r="4352" spans="4:7" ht="16" customHeight="1" x14ac:dyDescent="0.25">
      <c r="D4352" s="106"/>
      <c r="G4352" s="107"/>
    </row>
    <row r="4353" spans="4:7" ht="16" customHeight="1" x14ac:dyDescent="0.25">
      <c r="D4353" s="106"/>
      <c r="G4353" s="107"/>
    </row>
    <row r="4354" spans="4:7" ht="16" customHeight="1" x14ac:dyDescent="0.25">
      <c r="D4354" s="106"/>
      <c r="G4354" s="107"/>
    </row>
    <row r="4355" spans="4:7" ht="16" customHeight="1" x14ac:dyDescent="0.25">
      <c r="D4355" s="106"/>
      <c r="G4355" s="107"/>
    </row>
    <row r="4356" spans="4:7" ht="16" customHeight="1" x14ac:dyDescent="0.25">
      <c r="D4356" s="106"/>
      <c r="G4356" s="107"/>
    </row>
    <row r="4357" spans="4:7" ht="16" customHeight="1" x14ac:dyDescent="0.25">
      <c r="D4357" s="106"/>
      <c r="G4357" s="107"/>
    </row>
    <row r="4358" spans="4:7" ht="16" customHeight="1" x14ac:dyDescent="0.25">
      <c r="D4358" s="106"/>
      <c r="G4358" s="107"/>
    </row>
    <row r="4359" spans="4:7" ht="16" customHeight="1" x14ac:dyDescent="0.25">
      <c r="D4359" s="106"/>
      <c r="G4359" s="107"/>
    </row>
    <row r="4360" spans="4:7" ht="16" customHeight="1" x14ac:dyDescent="0.25">
      <c r="D4360" s="106"/>
      <c r="G4360" s="107"/>
    </row>
    <row r="4361" spans="4:7" ht="16" customHeight="1" x14ac:dyDescent="0.25">
      <c r="D4361" s="106"/>
      <c r="G4361" s="107"/>
    </row>
    <row r="4362" spans="4:7" ht="16" customHeight="1" x14ac:dyDescent="0.25">
      <c r="D4362" s="106"/>
      <c r="G4362" s="107"/>
    </row>
    <row r="4363" spans="4:7" ht="16" customHeight="1" x14ac:dyDescent="0.25">
      <c r="D4363" s="106"/>
      <c r="G4363" s="107"/>
    </row>
    <row r="4364" spans="4:7" ht="16" customHeight="1" x14ac:dyDescent="0.25">
      <c r="D4364" s="106"/>
      <c r="G4364" s="107"/>
    </row>
    <row r="4365" spans="4:7" ht="16" customHeight="1" x14ac:dyDescent="0.25">
      <c r="D4365" s="106"/>
      <c r="G4365" s="107"/>
    </row>
    <row r="4366" spans="4:7" ht="16" customHeight="1" x14ac:dyDescent="0.25">
      <c r="D4366" s="106"/>
      <c r="G4366" s="107"/>
    </row>
    <row r="4367" spans="4:7" ht="16" customHeight="1" x14ac:dyDescent="0.25">
      <c r="D4367" s="106"/>
      <c r="G4367" s="107"/>
    </row>
    <row r="4368" spans="4:7" ht="16" customHeight="1" x14ac:dyDescent="0.25">
      <c r="D4368" s="106"/>
      <c r="G4368" s="107"/>
    </row>
    <row r="4369" spans="4:7" ht="16" customHeight="1" x14ac:dyDescent="0.25">
      <c r="D4369" s="106"/>
      <c r="G4369" s="107"/>
    </row>
    <row r="4370" spans="4:7" ht="16" customHeight="1" x14ac:dyDescent="0.25">
      <c r="D4370" s="106"/>
      <c r="G4370" s="107"/>
    </row>
    <row r="4371" spans="4:7" ht="16" customHeight="1" x14ac:dyDescent="0.25">
      <c r="D4371" s="106"/>
      <c r="G4371" s="107"/>
    </row>
    <row r="4372" spans="4:7" ht="16" customHeight="1" x14ac:dyDescent="0.25">
      <c r="D4372" s="106"/>
      <c r="G4372" s="107"/>
    </row>
    <row r="4373" spans="4:7" ht="16" customHeight="1" x14ac:dyDescent="0.25">
      <c r="D4373" s="106"/>
      <c r="G4373" s="107"/>
    </row>
    <row r="4374" spans="4:7" ht="16" customHeight="1" x14ac:dyDescent="0.25">
      <c r="D4374" s="106"/>
      <c r="G4374" s="107"/>
    </row>
    <row r="4375" spans="4:7" ht="16" customHeight="1" x14ac:dyDescent="0.25">
      <c r="D4375" s="106"/>
      <c r="G4375" s="107"/>
    </row>
    <row r="4376" spans="4:7" ht="16" customHeight="1" x14ac:dyDescent="0.25">
      <c r="D4376" s="106"/>
      <c r="G4376" s="107"/>
    </row>
    <row r="4377" spans="4:7" ht="16" customHeight="1" x14ac:dyDescent="0.25">
      <c r="D4377" s="106"/>
      <c r="G4377" s="107"/>
    </row>
    <row r="4378" spans="4:7" ht="16" customHeight="1" x14ac:dyDescent="0.25">
      <c r="D4378" s="106"/>
      <c r="G4378" s="107"/>
    </row>
    <row r="4379" spans="4:7" ht="16" customHeight="1" x14ac:dyDescent="0.25">
      <c r="D4379" s="106"/>
      <c r="G4379" s="107"/>
    </row>
    <row r="4380" spans="4:7" ht="16" customHeight="1" x14ac:dyDescent="0.25">
      <c r="D4380" s="106"/>
      <c r="G4380" s="107"/>
    </row>
    <row r="4381" spans="4:7" ht="16" customHeight="1" x14ac:dyDescent="0.25">
      <c r="D4381" s="106"/>
      <c r="G4381" s="107"/>
    </row>
    <row r="4382" spans="4:7" ht="16" customHeight="1" x14ac:dyDescent="0.25">
      <c r="D4382" s="106"/>
      <c r="G4382" s="107"/>
    </row>
    <row r="4383" spans="4:7" ht="16" customHeight="1" x14ac:dyDescent="0.25">
      <c r="D4383" s="106"/>
      <c r="G4383" s="107"/>
    </row>
    <row r="4384" spans="4:7" ht="16" customHeight="1" x14ac:dyDescent="0.25">
      <c r="D4384" s="106"/>
      <c r="G4384" s="107"/>
    </row>
    <row r="4385" spans="4:7" ht="16" customHeight="1" x14ac:dyDescent="0.25">
      <c r="D4385" s="106"/>
      <c r="G4385" s="107"/>
    </row>
    <row r="4386" spans="4:7" ht="16" customHeight="1" x14ac:dyDescent="0.25">
      <c r="D4386" s="106"/>
      <c r="G4386" s="107"/>
    </row>
    <row r="4387" spans="4:7" ht="16" customHeight="1" x14ac:dyDescent="0.25">
      <c r="D4387" s="106"/>
      <c r="G4387" s="107"/>
    </row>
    <row r="4388" spans="4:7" ht="16" customHeight="1" x14ac:dyDescent="0.25">
      <c r="D4388" s="106"/>
      <c r="G4388" s="107"/>
    </row>
    <row r="4389" spans="4:7" ht="16" customHeight="1" x14ac:dyDescent="0.25">
      <c r="D4389" s="106"/>
      <c r="G4389" s="107"/>
    </row>
    <row r="4390" spans="4:7" ht="16" customHeight="1" x14ac:dyDescent="0.25">
      <c r="D4390" s="106"/>
      <c r="G4390" s="107"/>
    </row>
    <row r="4391" spans="4:7" ht="16" customHeight="1" x14ac:dyDescent="0.25">
      <c r="D4391" s="106"/>
      <c r="G4391" s="107"/>
    </row>
    <row r="4392" spans="4:7" ht="16" customHeight="1" x14ac:dyDescent="0.25">
      <c r="D4392" s="106"/>
      <c r="G4392" s="107"/>
    </row>
    <row r="4393" spans="4:7" ht="16" customHeight="1" x14ac:dyDescent="0.25">
      <c r="D4393" s="106"/>
      <c r="G4393" s="107"/>
    </row>
    <row r="4394" spans="4:7" ht="16" customHeight="1" x14ac:dyDescent="0.25">
      <c r="D4394" s="106"/>
      <c r="G4394" s="107"/>
    </row>
    <row r="4395" spans="4:7" ht="16" customHeight="1" x14ac:dyDescent="0.25">
      <c r="D4395" s="106"/>
      <c r="G4395" s="107"/>
    </row>
    <row r="4396" spans="4:7" ht="16" customHeight="1" x14ac:dyDescent="0.25">
      <c r="D4396" s="106"/>
      <c r="G4396" s="107"/>
    </row>
    <row r="4397" spans="4:7" ht="16" customHeight="1" x14ac:dyDescent="0.25">
      <c r="D4397" s="106"/>
      <c r="G4397" s="107"/>
    </row>
    <row r="4398" spans="4:7" ht="16" customHeight="1" x14ac:dyDescent="0.25">
      <c r="D4398" s="106"/>
      <c r="G4398" s="107"/>
    </row>
    <row r="4399" spans="4:7" ht="16" customHeight="1" x14ac:dyDescent="0.25">
      <c r="D4399" s="106"/>
      <c r="G4399" s="107"/>
    </row>
    <row r="4400" spans="4:7" ht="16" customHeight="1" x14ac:dyDescent="0.25">
      <c r="D4400" s="106"/>
      <c r="G4400" s="107"/>
    </row>
    <row r="4401" spans="4:7" ht="16" customHeight="1" x14ac:dyDescent="0.25">
      <c r="D4401" s="106"/>
      <c r="G4401" s="107"/>
    </row>
    <row r="4402" spans="4:7" ht="16" customHeight="1" x14ac:dyDescent="0.25">
      <c r="D4402" s="106"/>
      <c r="G4402" s="107"/>
    </row>
    <row r="4403" spans="4:7" ht="16" customHeight="1" x14ac:dyDescent="0.25">
      <c r="D4403" s="106"/>
      <c r="G4403" s="107"/>
    </row>
    <row r="4404" spans="4:7" ht="16" customHeight="1" x14ac:dyDescent="0.25">
      <c r="D4404" s="106"/>
      <c r="G4404" s="107"/>
    </row>
    <row r="4405" spans="4:7" ht="16" customHeight="1" x14ac:dyDescent="0.25">
      <c r="D4405" s="106"/>
      <c r="G4405" s="107"/>
    </row>
    <row r="4406" spans="4:7" ht="16" customHeight="1" x14ac:dyDescent="0.25">
      <c r="D4406" s="106"/>
      <c r="G4406" s="107"/>
    </row>
    <row r="4407" spans="4:7" ht="16" customHeight="1" x14ac:dyDescent="0.25">
      <c r="D4407" s="106"/>
      <c r="G4407" s="107"/>
    </row>
    <row r="4408" spans="4:7" ht="16" customHeight="1" x14ac:dyDescent="0.25">
      <c r="D4408" s="106"/>
      <c r="G4408" s="107"/>
    </row>
    <row r="4409" spans="4:7" ht="16" customHeight="1" x14ac:dyDescent="0.25">
      <c r="D4409" s="106"/>
      <c r="G4409" s="107"/>
    </row>
    <row r="4410" spans="4:7" ht="16" customHeight="1" x14ac:dyDescent="0.25">
      <c r="D4410" s="106"/>
      <c r="G4410" s="107"/>
    </row>
    <row r="4411" spans="4:7" ht="16" customHeight="1" x14ac:dyDescent="0.25">
      <c r="D4411" s="106"/>
      <c r="G4411" s="107"/>
    </row>
    <row r="4412" spans="4:7" ht="16" customHeight="1" x14ac:dyDescent="0.25">
      <c r="D4412" s="106"/>
      <c r="G4412" s="107"/>
    </row>
    <row r="4413" spans="4:7" ht="16" customHeight="1" x14ac:dyDescent="0.25">
      <c r="D4413" s="106"/>
      <c r="G4413" s="107"/>
    </row>
    <row r="4414" spans="4:7" ht="16" customHeight="1" x14ac:dyDescent="0.25">
      <c r="D4414" s="106"/>
      <c r="G4414" s="107"/>
    </row>
    <row r="4415" spans="4:7" ht="16" customHeight="1" x14ac:dyDescent="0.25">
      <c r="D4415" s="106"/>
      <c r="G4415" s="107"/>
    </row>
    <row r="4416" spans="4:7" ht="16" customHeight="1" x14ac:dyDescent="0.25">
      <c r="D4416" s="106"/>
      <c r="G4416" s="107"/>
    </row>
    <row r="4417" spans="4:7" ht="16" customHeight="1" x14ac:dyDescent="0.25">
      <c r="D4417" s="106"/>
      <c r="G4417" s="107"/>
    </row>
    <row r="4418" spans="4:7" ht="16" customHeight="1" x14ac:dyDescent="0.25">
      <c r="D4418" s="106"/>
      <c r="G4418" s="107"/>
    </row>
    <row r="4419" spans="4:7" ht="16" customHeight="1" x14ac:dyDescent="0.25">
      <c r="D4419" s="106"/>
      <c r="G4419" s="107"/>
    </row>
    <row r="4420" spans="4:7" ht="16" customHeight="1" x14ac:dyDescent="0.25">
      <c r="D4420" s="106"/>
      <c r="G4420" s="107"/>
    </row>
    <row r="4421" spans="4:7" ht="16" customHeight="1" x14ac:dyDescent="0.25">
      <c r="D4421" s="106"/>
      <c r="G4421" s="107"/>
    </row>
    <row r="4422" spans="4:7" ht="16" customHeight="1" x14ac:dyDescent="0.25">
      <c r="D4422" s="106"/>
      <c r="G4422" s="107"/>
    </row>
    <row r="4423" spans="4:7" ht="16" customHeight="1" x14ac:dyDescent="0.25">
      <c r="D4423" s="106"/>
      <c r="G4423" s="107"/>
    </row>
    <row r="4424" spans="4:7" ht="16" customHeight="1" x14ac:dyDescent="0.25">
      <c r="D4424" s="106"/>
      <c r="G4424" s="107"/>
    </row>
    <row r="4425" spans="4:7" ht="16" customHeight="1" x14ac:dyDescent="0.25">
      <c r="D4425" s="106"/>
      <c r="G4425" s="107"/>
    </row>
    <row r="4426" spans="4:7" ht="16" customHeight="1" x14ac:dyDescent="0.25">
      <c r="D4426" s="106"/>
      <c r="G4426" s="107"/>
    </row>
    <row r="4427" spans="4:7" ht="16" customHeight="1" x14ac:dyDescent="0.25">
      <c r="D4427" s="106"/>
      <c r="G4427" s="107"/>
    </row>
    <row r="4428" spans="4:7" ht="16" customHeight="1" x14ac:dyDescent="0.25">
      <c r="D4428" s="106"/>
      <c r="G4428" s="107"/>
    </row>
    <row r="4429" spans="4:7" ht="16" customHeight="1" x14ac:dyDescent="0.25">
      <c r="D4429" s="106"/>
      <c r="G4429" s="107"/>
    </row>
    <row r="4430" spans="4:7" ht="16" customHeight="1" x14ac:dyDescent="0.25">
      <c r="D4430" s="106"/>
      <c r="G4430" s="107"/>
    </row>
    <row r="4431" spans="4:7" ht="16" customHeight="1" x14ac:dyDescent="0.25">
      <c r="D4431" s="106"/>
      <c r="G4431" s="107"/>
    </row>
    <row r="4432" spans="4:7" ht="16" customHeight="1" x14ac:dyDescent="0.25">
      <c r="D4432" s="106"/>
      <c r="G4432" s="107"/>
    </row>
    <row r="4433" spans="4:7" ht="16" customHeight="1" x14ac:dyDescent="0.25">
      <c r="D4433" s="106"/>
      <c r="G4433" s="107"/>
    </row>
    <row r="4434" spans="4:7" ht="16" customHeight="1" x14ac:dyDescent="0.25">
      <c r="D4434" s="106"/>
      <c r="G4434" s="107"/>
    </row>
    <row r="4435" spans="4:7" ht="16" customHeight="1" x14ac:dyDescent="0.25">
      <c r="D4435" s="106"/>
      <c r="G4435" s="107"/>
    </row>
    <row r="4436" spans="4:7" ht="16" customHeight="1" x14ac:dyDescent="0.25">
      <c r="D4436" s="106"/>
      <c r="G4436" s="107"/>
    </row>
    <row r="4437" spans="4:7" ht="16" customHeight="1" x14ac:dyDescent="0.25">
      <c r="D4437" s="106"/>
      <c r="G4437" s="107"/>
    </row>
    <row r="4438" spans="4:7" ht="16" customHeight="1" x14ac:dyDescent="0.25">
      <c r="D4438" s="106"/>
      <c r="G4438" s="107"/>
    </row>
    <row r="4439" spans="4:7" ht="16" customHeight="1" x14ac:dyDescent="0.25">
      <c r="D4439" s="106"/>
      <c r="G4439" s="107"/>
    </row>
    <row r="4440" spans="4:7" ht="16" customHeight="1" x14ac:dyDescent="0.25">
      <c r="D4440" s="106"/>
      <c r="G4440" s="107"/>
    </row>
    <row r="4441" spans="4:7" ht="16" customHeight="1" x14ac:dyDescent="0.25">
      <c r="D4441" s="106"/>
      <c r="G4441" s="107"/>
    </row>
    <row r="4442" spans="4:7" ht="16" customHeight="1" x14ac:dyDescent="0.25">
      <c r="D4442" s="106"/>
      <c r="G4442" s="107"/>
    </row>
    <row r="4443" spans="4:7" ht="16" customHeight="1" x14ac:dyDescent="0.25">
      <c r="D4443" s="106"/>
      <c r="G4443" s="107"/>
    </row>
    <row r="4444" spans="4:7" ht="16" customHeight="1" x14ac:dyDescent="0.25">
      <c r="D4444" s="106"/>
      <c r="G4444" s="107"/>
    </row>
    <row r="4445" spans="4:7" ht="16" customHeight="1" x14ac:dyDescent="0.25">
      <c r="D4445" s="106"/>
      <c r="G4445" s="107"/>
    </row>
    <row r="4446" spans="4:7" ht="16" customHeight="1" x14ac:dyDescent="0.25">
      <c r="D4446" s="106"/>
      <c r="G4446" s="107"/>
    </row>
    <row r="4447" spans="4:7" ht="16" customHeight="1" x14ac:dyDescent="0.25">
      <c r="D4447" s="106"/>
      <c r="G4447" s="107"/>
    </row>
    <row r="4448" spans="4:7" ht="16" customHeight="1" x14ac:dyDescent="0.25">
      <c r="D4448" s="106"/>
      <c r="G4448" s="107"/>
    </row>
    <row r="4449" spans="4:7" ht="16" customHeight="1" x14ac:dyDescent="0.25">
      <c r="D4449" s="106"/>
      <c r="G4449" s="107"/>
    </row>
    <row r="4450" spans="4:7" ht="16" customHeight="1" x14ac:dyDescent="0.25">
      <c r="D4450" s="106"/>
      <c r="G4450" s="107"/>
    </row>
    <row r="4451" spans="4:7" ht="16" customHeight="1" x14ac:dyDescent="0.25">
      <c r="D4451" s="106"/>
      <c r="G4451" s="107"/>
    </row>
    <row r="4452" spans="4:7" ht="16" customHeight="1" x14ac:dyDescent="0.25">
      <c r="D4452" s="106"/>
      <c r="G4452" s="107"/>
    </row>
    <row r="4453" spans="4:7" ht="16" customHeight="1" x14ac:dyDescent="0.25">
      <c r="D4453" s="106"/>
      <c r="G4453" s="107"/>
    </row>
    <row r="4454" spans="4:7" ht="16" customHeight="1" x14ac:dyDescent="0.25">
      <c r="D4454" s="106"/>
      <c r="G4454" s="107"/>
    </row>
    <row r="4455" spans="4:7" ht="16" customHeight="1" x14ac:dyDescent="0.25">
      <c r="D4455" s="106"/>
      <c r="G4455" s="107"/>
    </row>
    <row r="4456" spans="4:7" ht="16" customHeight="1" x14ac:dyDescent="0.25">
      <c r="D4456" s="106"/>
      <c r="G4456" s="107"/>
    </row>
    <row r="4457" spans="4:7" ht="16" customHeight="1" x14ac:dyDescent="0.25">
      <c r="D4457" s="106"/>
      <c r="G4457" s="107"/>
    </row>
    <row r="4458" spans="4:7" ht="16" customHeight="1" x14ac:dyDescent="0.25">
      <c r="D4458" s="106"/>
      <c r="G4458" s="107"/>
    </row>
    <row r="4459" spans="4:7" ht="16" customHeight="1" x14ac:dyDescent="0.25">
      <c r="D4459" s="106"/>
      <c r="G4459" s="107"/>
    </row>
    <row r="4460" spans="4:7" ht="16" customHeight="1" x14ac:dyDescent="0.25">
      <c r="D4460" s="106"/>
      <c r="G4460" s="107"/>
    </row>
    <row r="4461" spans="4:7" ht="16" customHeight="1" x14ac:dyDescent="0.25">
      <c r="D4461" s="106"/>
      <c r="G4461" s="107"/>
    </row>
    <row r="4462" spans="4:7" ht="16" customHeight="1" x14ac:dyDescent="0.25">
      <c r="D4462" s="106"/>
      <c r="G4462" s="107"/>
    </row>
    <row r="4463" spans="4:7" ht="16" customHeight="1" x14ac:dyDescent="0.25">
      <c r="D4463" s="106"/>
      <c r="G4463" s="107"/>
    </row>
    <row r="4464" spans="4:7" ht="16" customHeight="1" x14ac:dyDescent="0.25">
      <c r="D4464" s="106"/>
      <c r="G4464" s="107"/>
    </row>
    <row r="4465" spans="4:7" ht="16" customHeight="1" x14ac:dyDescent="0.25">
      <c r="D4465" s="106"/>
      <c r="G4465" s="107"/>
    </row>
    <row r="4466" spans="4:7" ht="16" customHeight="1" x14ac:dyDescent="0.25">
      <c r="D4466" s="106"/>
      <c r="G4466" s="107"/>
    </row>
    <row r="4467" spans="4:7" ht="16" customHeight="1" x14ac:dyDescent="0.25">
      <c r="D4467" s="106"/>
      <c r="G4467" s="107"/>
    </row>
    <row r="4468" spans="4:7" ht="16" customHeight="1" x14ac:dyDescent="0.25">
      <c r="D4468" s="106"/>
      <c r="G4468" s="107"/>
    </row>
    <row r="4469" spans="4:7" ht="16" customHeight="1" x14ac:dyDescent="0.25">
      <c r="D4469" s="106"/>
      <c r="G4469" s="107"/>
    </row>
    <row r="4470" spans="4:7" ht="16" customHeight="1" x14ac:dyDescent="0.25">
      <c r="D4470" s="106"/>
      <c r="G4470" s="107"/>
    </row>
    <row r="4471" spans="4:7" ht="16" customHeight="1" x14ac:dyDescent="0.25">
      <c r="D4471" s="106"/>
      <c r="G4471" s="107"/>
    </row>
    <row r="4472" spans="4:7" ht="16" customHeight="1" x14ac:dyDescent="0.25">
      <c r="D4472" s="106"/>
      <c r="G4472" s="107"/>
    </row>
    <row r="4473" spans="4:7" ht="16" customHeight="1" x14ac:dyDescent="0.25">
      <c r="D4473" s="106"/>
      <c r="G4473" s="107"/>
    </row>
    <row r="4474" spans="4:7" ht="16" customHeight="1" x14ac:dyDescent="0.25">
      <c r="D4474" s="106"/>
      <c r="G4474" s="107"/>
    </row>
    <row r="4475" spans="4:7" ht="16" customHeight="1" x14ac:dyDescent="0.25">
      <c r="D4475" s="106"/>
      <c r="G4475" s="107"/>
    </row>
    <row r="4476" spans="4:7" ht="16" customHeight="1" x14ac:dyDescent="0.25">
      <c r="D4476" s="106"/>
      <c r="G4476" s="107"/>
    </row>
    <row r="4477" spans="4:7" ht="16" customHeight="1" x14ac:dyDescent="0.25">
      <c r="D4477" s="106"/>
      <c r="G4477" s="107"/>
    </row>
    <row r="4478" spans="4:7" ht="16" customHeight="1" x14ac:dyDescent="0.25">
      <c r="D4478" s="106"/>
      <c r="G4478" s="107"/>
    </row>
    <row r="4479" spans="4:7" ht="16" customHeight="1" x14ac:dyDescent="0.25">
      <c r="D4479" s="106"/>
      <c r="G4479" s="107"/>
    </row>
    <row r="4480" spans="4:7" ht="16" customHeight="1" x14ac:dyDescent="0.25">
      <c r="D4480" s="106"/>
      <c r="G4480" s="107"/>
    </row>
    <row r="4481" spans="4:7" ht="16" customHeight="1" x14ac:dyDescent="0.25">
      <c r="D4481" s="106"/>
      <c r="G4481" s="107"/>
    </row>
    <row r="4482" spans="4:7" ht="16" customHeight="1" x14ac:dyDescent="0.25">
      <c r="D4482" s="106"/>
      <c r="G4482" s="107"/>
    </row>
    <row r="4483" spans="4:7" ht="16" customHeight="1" x14ac:dyDescent="0.25">
      <c r="D4483" s="106"/>
      <c r="G4483" s="107"/>
    </row>
    <row r="4484" spans="4:7" ht="16" customHeight="1" x14ac:dyDescent="0.25">
      <c r="D4484" s="106"/>
      <c r="G4484" s="107"/>
    </row>
    <row r="4485" spans="4:7" ht="16" customHeight="1" x14ac:dyDescent="0.25">
      <c r="D4485" s="106"/>
      <c r="G4485" s="107"/>
    </row>
    <row r="4486" spans="4:7" ht="16" customHeight="1" x14ac:dyDescent="0.25">
      <c r="D4486" s="106"/>
      <c r="G4486" s="107"/>
    </row>
    <row r="4487" spans="4:7" ht="16" customHeight="1" x14ac:dyDescent="0.25">
      <c r="D4487" s="106"/>
      <c r="G4487" s="107"/>
    </row>
    <row r="4488" spans="4:7" ht="16" customHeight="1" x14ac:dyDescent="0.25">
      <c r="D4488" s="106"/>
      <c r="G4488" s="107"/>
    </row>
    <row r="4489" spans="4:7" ht="16" customHeight="1" x14ac:dyDescent="0.25">
      <c r="D4489" s="106"/>
      <c r="G4489" s="107"/>
    </row>
    <row r="4490" spans="4:7" ht="16" customHeight="1" x14ac:dyDescent="0.25">
      <c r="D4490" s="106"/>
      <c r="G4490" s="107"/>
    </row>
    <row r="4491" spans="4:7" ht="16" customHeight="1" x14ac:dyDescent="0.25">
      <c r="D4491" s="106"/>
      <c r="G4491" s="107"/>
    </row>
    <row r="4492" spans="4:7" ht="16" customHeight="1" x14ac:dyDescent="0.25">
      <c r="D4492" s="106"/>
      <c r="G4492" s="107"/>
    </row>
    <row r="4493" spans="4:7" ht="16" customHeight="1" x14ac:dyDescent="0.25">
      <c r="D4493" s="106"/>
      <c r="G4493" s="107"/>
    </row>
    <row r="4494" spans="4:7" ht="16" customHeight="1" x14ac:dyDescent="0.25">
      <c r="D4494" s="106"/>
      <c r="G4494" s="107"/>
    </row>
    <row r="4495" spans="4:7" ht="16" customHeight="1" x14ac:dyDescent="0.25">
      <c r="D4495" s="106"/>
      <c r="G4495" s="107"/>
    </row>
    <row r="4496" spans="4:7" ht="16" customHeight="1" x14ac:dyDescent="0.25">
      <c r="D4496" s="106"/>
      <c r="G4496" s="107"/>
    </row>
    <row r="4497" spans="4:7" ht="16" customHeight="1" x14ac:dyDescent="0.25">
      <c r="D4497" s="106"/>
      <c r="G4497" s="107"/>
    </row>
    <row r="4498" spans="4:7" ht="16" customHeight="1" x14ac:dyDescent="0.25">
      <c r="D4498" s="106"/>
      <c r="G4498" s="107"/>
    </row>
    <row r="4499" spans="4:7" ht="16" customHeight="1" x14ac:dyDescent="0.25">
      <c r="D4499" s="106"/>
      <c r="G4499" s="107"/>
    </row>
    <row r="4500" spans="4:7" ht="16" customHeight="1" x14ac:dyDescent="0.25">
      <c r="D4500" s="106"/>
      <c r="G4500" s="107"/>
    </row>
    <row r="4501" spans="4:7" ht="16" customHeight="1" x14ac:dyDescent="0.25">
      <c r="D4501" s="106"/>
      <c r="G4501" s="107"/>
    </row>
    <row r="4502" spans="4:7" ht="16" customHeight="1" x14ac:dyDescent="0.25">
      <c r="D4502" s="106"/>
      <c r="G4502" s="107"/>
    </row>
    <row r="4503" spans="4:7" ht="16" customHeight="1" x14ac:dyDescent="0.25">
      <c r="D4503" s="106"/>
      <c r="G4503" s="107"/>
    </row>
    <row r="4504" spans="4:7" ht="16" customHeight="1" x14ac:dyDescent="0.25">
      <c r="D4504" s="106"/>
      <c r="G4504" s="107"/>
    </row>
    <row r="4505" spans="4:7" ht="16" customHeight="1" x14ac:dyDescent="0.25">
      <c r="D4505" s="106"/>
      <c r="G4505" s="107"/>
    </row>
    <row r="4506" spans="4:7" ht="16" customHeight="1" x14ac:dyDescent="0.25">
      <c r="D4506" s="106"/>
      <c r="G4506" s="107"/>
    </row>
    <row r="4507" spans="4:7" ht="16" customHeight="1" x14ac:dyDescent="0.25">
      <c r="D4507" s="106"/>
      <c r="G4507" s="107"/>
    </row>
    <row r="4508" spans="4:7" ht="16" customHeight="1" x14ac:dyDescent="0.25">
      <c r="D4508" s="106"/>
      <c r="G4508" s="107"/>
    </row>
    <row r="4509" spans="4:7" ht="16" customHeight="1" x14ac:dyDescent="0.25">
      <c r="D4509" s="106"/>
      <c r="G4509" s="107"/>
    </row>
    <row r="4510" spans="4:7" ht="16" customHeight="1" x14ac:dyDescent="0.25">
      <c r="D4510" s="106"/>
      <c r="G4510" s="107"/>
    </row>
    <row r="4511" spans="4:7" ht="16" customHeight="1" x14ac:dyDescent="0.25">
      <c r="D4511" s="106"/>
      <c r="G4511" s="107"/>
    </row>
    <row r="4512" spans="4:7" ht="16" customHeight="1" x14ac:dyDescent="0.25">
      <c r="D4512" s="106"/>
      <c r="G4512" s="107"/>
    </row>
    <row r="4513" spans="4:7" ht="16" customHeight="1" x14ac:dyDescent="0.25">
      <c r="D4513" s="106"/>
      <c r="G4513" s="107"/>
    </row>
    <row r="4514" spans="4:7" ht="16" customHeight="1" x14ac:dyDescent="0.25">
      <c r="D4514" s="106"/>
      <c r="G4514" s="107"/>
    </row>
    <row r="4515" spans="4:7" ht="16" customHeight="1" x14ac:dyDescent="0.25">
      <c r="D4515" s="106"/>
      <c r="G4515" s="107"/>
    </row>
    <row r="4516" spans="4:7" ht="16" customHeight="1" x14ac:dyDescent="0.25">
      <c r="D4516" s="106"/>
      <c r="G4516" s="107"/>
    </row>
    <row r="4517" spans="4:7" ht="16" customHeight="1" x14ac:dyDescent="0.25">
      <c r="D4517" s="106"/>
      <c r="G4517" s="107"/>
    </row>
    <row r="4518" spans="4:7" ht="16" customHeight="1" x14ac:dyDescent="0.25">
      <c r="D4518" s="106"/>
      <c r="G4518" s="107"/>
    </row>
    <row r="4519" spans="4:7" ht="16" customHeight="1" x14ac:dyDescent="0.25">
      <c r="D4519" s="106"/>
      <c r="G4519" s="107"/>
    </row>
    <row r="4520" spans="4:7" ht="16" customHeight="1" x14ac:dyDescent="0.25">
      <c r="D4520" s="106"/>
      <c r="G4520" s="107"/>
    </row>
    <row r="4521" spans="4:7" ht="16" customHeight="1" x14ac:dyDescent="0.25">
      <c r="D4521" s="106"/>
      <c r="G4521" s="107"/>
    </row>
    <row r="4522" spans="4:7" ht="16" customHeight="1" x14ac:dyDescent="0.25">
      <c r="D4522" s="106"/>
      <c r="G4522" s="107"/>
    </row>
    <row r="4523" spans="4:7" ht="16" customHeight="1" x14ac:dyDescent="0.25">
      <c r="D4523" s="106"/>
      <c r="G4523" s="107"/>
    </row>
    <row r="4524" spans="4:7" ht="16" customHeight="1" x14ac:dyDescent="0.25">
      <c r="D4524" s="106"/>
      <c r="G4524" s="107"/>
    </row>
    <row r="4525" spans="4:7" ht="16" customHeight="1" x14ac:dyDescent="0.25">
      <c r="D4525" s="106"/>
      <c r="G4525" s="107"/>
    </row>
    <row r="4526" spans="4:7" ht="16" customHeight="1" x14ac:dyDescent="0.25">
      <c r="D4526" s="106"/>
      <c r="G4526" s="107"/>
    </row>
    <row r="4527" spans="4:7" ht="16" customHeight="1" x14ac:dyDescent="0.25">
      <c r="D4527" s="106"/>
      <c r="G4527" s="107"/>
    </row>
    <row r="4528" spans="4:7" ht="16" customHeight="1" x14ac:dyDescent="0.25">
      <c r="D4528" s="106"/>
      <c r="G4528" s="107"/>
    </row>
    <row r="4529" spans="1:7" ht="16" customHeight="1" x14ac:dyDescent="0.25">
      <c r="D4529" s="106"/>
      <c r="G4529" s="107"/>
    </row>
    <row r="4530" spans="1:7" ht="16" customHeight="1" x14ac:dyDescent="0.25">
      <c r="D4530" s="106"/>
      <c r="G4530" s="107"/>
    </row>
    <row r="4531" spans="1:7" ht="16" customHeight="1" x14ac:dyDescent="0.25">
      <c r="D4531" s="106"/>
      <c r="G4531" s="107"/>
    </row>
    <row r="4532" spans="1:7" ht="16" customHeight="1" x14ac:dyDescent="0.25">
      <c r="D4532" s="106"/>
      <c r="G4532" s="107"/>
    </row>
    <row r="4533" spans="1:7" ht="16" customHeight="1" x14ac:dyDescent="0.25">
      <c r="A4533" s="108"/>
      <c r="B4533" s="108"/>
      <c r="C4533" s="108"/>
      <c r="D4533" s="109"/>
      <c r="E4533" s="108"/>
      <c r="F4533" s="108"/>
      <c r="G4533" s="110"/>
    </row>
    <row r="4534" spans="1:7" ht="16" customHeight="1" x14ac:dyDescent="0.25">
      <c r="A4534" s="108"/>
      <c r="B4534" s="108"/>
      <c r="C4534" s="108"/>
      <c r="D4534" s="109"/>
      <c r="E4534" s="108"/>
      <c r="F4534" s="108"/>
      <c r="G4534" s="110"/>
    </row>
    <row r="4535" spans="1:7" ht="16" customHeight="1" x14ac:dyDescent="0.25">
      <c r="A4535" s="108"/>
      <c r="B4535" s="108"/>
      <c r="C4535" s="108"/>
      <c r="D4535" s="109"/>
      <c r="E4535" s="108"/>
      <c r="F4535" s="108"/>
      <c r="G4535" s="110"/>
    </row>
    <row r="4536" spans="1:7" ht="16" customHeight="1" x14ac:dyDescent="0.25">
      <c r="A4536" s="108"/>
      <c r="B4536" s="108"/>
      <c r="C4536" s="108"/>
      <c r="D4536" s="109"/>
      <c r="E4536" s="108"/>
      <c r="F4536" s="108"/>
      <c r="G4536" s="110"/>
    </row>
    <row r="4537" spans="1:7" ht="16" customHeight="1" x14ac:dyDescent="0.25">
      <c r="A4537" s="108"/>
      <c r="B4537" s="108"/>
      <c r="C4537" s="108"/>
      <c r="D4537" s="109"/>
      <c r="E4537" s="108"/>
      <c r="F4537" s="108"/>
      <c r="G4537" s="110"/>
    </row>
    <row r="4538" spans="1:7" ht="16" customHeight="1" x14ac:dyDescent="0.25">
      <c r="A4538" s="108"/>
      <c r="B4538" s="108"/>
      <c r="C4538" s="108"/>
      <c r="D4538" s="109"/>
      <c r="E4538" s="108"/>
      <c r="F4538" s="108"/>
      <c r="G4538" s="110"/>
    </row>
    <row r="4539" spans="1:7" ht="16" customHeight="1" x14ac:dyDescent="0.25">
      <c r="A4539" s="108"/>
      <c r="B4539" s="108"/>
      <c r="C4539" s="108"/>
      <c r="D4539" s="109"/>
      <c r="E4539" s="108"/>
      <c r="F4539" s="108"/>
      <c r="G4539" s="110"/>
    </row>
    <row r="4540" spans="1:7" ht="16" customHeight="1" x14ac:dyDescent="0.25">
      <c r="A4540" s="108"/>
      <c r="B4540" s="108"/>
      <c r="C4540" s="108"/>
      <c r="D4540" s="109"/>
      <c r="E4540" s="108"/>
      <c r="F4540" s="108"/>
      <c r="G4540" s="110"/>
    </row>
    <row r="4541" spans="1:7" ht="16" customHeight="1" x14ac:dyDescent="0.25">
      <c r="A4541" s="108"/>
      <c r="B4541" s="108"/>
      <c r="C4541" s="108"/>
      <c r="D4541" s="109"/>
      <c r="E4541" s="108"/>
      <c r="F4541" s="108"/>
      <c r="G4541" s="110"/>
    </row>
    <row r="4542" spans="1:7" ht="16" customHeight="1" x14ac:dyDescent="0.25">
      <c r="A4542" s="108"/>
      <c r="B4542" s="108"/>
      <c r="C4542" s="108"/>
      <c r="D4542" s="109"/>
      <c r="E4542" s="108"/>
      <c r="F4542" s="108"/>
      <c r="G4542" s="110"/>
    </row>
    <row r="4543" spans="1:7" ht="16" customHeight="1" x14ac:dyDescent="0.25">
      <c r="A4543" s="108"/>
      <c r="B4543" s="108"/>
      <c r="C4543" s="108"/>
      <c r="D4543" s="109"/>
      <c r="E4543" s="108"/>
      <c r="F4543" s="108"/>
      <c r="G4543" s="110"/>
    </row>
    <row r="4544" spans="1:7" ht="16" customHeight="1" x14ac:dyDescent="0.25">
      <c r="A4544" s="108"/>
      <c r="B4544" s="108"/>
      <c r="C4544" s="108"/>
      <c r="D4544" s="109"/>
      <c r="E4544" s="108"/>
      <c r="F4544" s="108"/>
      <c r="G4544" s="110"/>
    </row>
    <row r="4545" spans="1:7" ht="16" customHeight="1" x14ac:dyDescent="0.25">
      <c r="A4545" s="108"/>
      <c r="B4545" s="108"/>
      <c r="C4545" s="108"/>
      <c r="D4545" s="109"/>
      <c r="E4545" s="108"/>
      <c r="F4545" s="108"/>
      <c r="G4545" s="110"/>
    </row>
    <row r="4546" spans="1:7" ht="16" customHeight="1" x14ac:dyDescent="0.25">
      <c r="A4546" s="108"/>
      <c r="B4546" s="108"/>
      <c r="C4546" s="108"/>
      <c r="D4546" s="109"/>
      <c r="E4546" s="108"/>
      <c r="F4546" s="108"/>
      <c r="G4546" s="110"/>
    </row>
    <row r="4547" spans="1:7" ht="16" customHeight="1" x14ac:dyDescent="0.25">
      <c r="A4547" s="108"/>
      <c r="B4547" s="108"/>
      <c r="C4547" s="108"/>
      <c r="D4547" s="109"/>
      <c r="E4547" s="108"/>
      <c r="F4547" s="108"/>
      <c r="G4547" s="110"/>
    </row>
    <row r="4548" spans="1:7" ht="16" customHeight="1" x14ac:dyDescent="0.25">
      <c r="A4548" s="108"/>
      <c r="B4548" s="108"/>
      <c r="C4548" s="108"/>
      <c r="D4548" s="109"/>
      <c r="E4548" s="108"/>
      <c r="F4548" s="108"/>
      <c r="G4548" s="110"/>
    </row>
    <row r="4549" spans="1:7" ht="16" customHeight="1" x14ac:dyDescent="0.25">
      <c r="A4549" s="108"/>
      <c r="B4549" s="108"/>
      <c r="C4549" s="108"/>
      <c r="D4549" s="109"/>
      <c r="E4549" s="108"/>
      <c r="F4549" s="108"/>
      <c r="G4549" s="110"/>
    </row>
    <row r="4550" spans="1:7" ht="16" customHeight="1" x14ac:dyDescent="0.25">
      <c r="A4550" s="108"/>
      <c r="B4550" s="108"/>
      <c r="C4550" s="108"/>
      <c r="D4550" s="109"/>
      <c r="E4550" s="108"/>
      <c r="F4550" s="108"/>
      <c r="G4550" s="110"/>
    </row>
    <row r="4551" spans="1:7" ht="16" customHeight="1" x14ac:dyDescent="0.25">
      <c r="A4551" s="108"/>
      <c r="B4551" s="108"/>
      <c r="C4551" s="108"/>
      <c r="D4551" s="109"/>
      <c r="E4551" s="108"/>
      <c r="F4551" s="108"/>
      <c r="G4551" s="110"/>
    </row>
    <row r="4552" spans="1:7" ht="16" customHeight="1" x14ac:dyDescent="0.25">
      <c r="A4552" s="108"/>
      <c r="B4552" s="108"/>
      <c r="C4552" s="108"/>
      <c r="D4552" s="109"/>
      <c r="E4552" s="108"/>
      <c r="F4552" s="108"/>
      <c r="G4552" s="110"/>
    </row>
    <row r="4553" spans="1:7" ht="16" customHeight="1" x14ac:dyDescent="0.25">
      <c r="A4553" s="108"/>
      <c r="B4553" s="108"/>
      <c r="C4553" s="108"/>
      <c r="D4553" s="109"/>
      <c r="E4553" s="108"/>
      <c r="F4553" s="108"/>
      <c r="G4553" s="110"/>
    </row>
    <row r="4554" spans="1:7" ht="16" customHeight="1" x14ac:dyDescent="0.25">
      <c r="A4554" s="108"/>
      <c r="B4554" s="108"/>
      <c r="C4554" s="108"/>
      <c r="D4554" s="109"/>
      <c r="E4554" s="108"/>
      <c r="F4554" s="108"/>
      <c r="G4554" s="110"/>
    </row>
    <row r="4555" spans="1:7" ht="16" customHeight="1" x14ac:dyDescent="0.25">
      <c r="A4555" s="108"/>
      <c r="B4555" s="108"/>
      <c r="C4555" s="108"/>
      <c r="D4555" s="109"/>
      <c r="E4555" s="108"/>
      <c r="F4555" s="108"/>
      <c r="G4555" s="110"/>
    </row>
    <row r="4556" spans="1:7" ht="16" customHeight="1" x14ac:dyDescent="0.25">
      <c r="A4556" s="108"/>
      <c r="B4556" s="108"/>
      <c r="C4556" s="108"/>
      <c r="D4556" s="109"/>
      <c r="E4556" s="108"/>
      <c r="F4556" s="108"/>
      <c r="G4556" s="110"/>
    </row>
    <row r="4557" spans="1:7" ht="16" customHeight="1" x14ac:dyDescent="0.25">
      <c r="A4557" s="108"/>
      <c r="B4557" s="108"/>
      <c r="C4557" s="108"/>
      <c r="D4557" s="109"/>
      <c r="E4557" s="108"/>
      <c r="F4557" s="108"/>
      <c r="G4557" s="110"/>
    </row>
    <row r="4558" spans="1:7" ht="16" customHeight="1" x14ac:dyDescent="0.25">
      <c r="A4558" s="108"/>
      <c r="B4558" s="108"/>
      <c r="C4558" s="108"/>
      <c r="D4558" s="109"/>
      <c r="E4558" s="108"/>
      <c r="F4558" s="108"/>
      <c r="G4558" s="110"/>
    </row>
    <row r="4559" spans="1:7" ht="16" customHeight="1" x14ac:dyDescent="0.25">
      <c r="A4559" s="108"/>
      <c r="B4559" s="108"/>
      <c r="C4559" s="108"/>
      <c r="D4559" s="109"/>
      <c r="E4559" s="108"/>
      <c r="F4559" s="108"/>
      <c r="G4559" s="110"/>
    </row>
    <row r="4560" spans="1:7" ht="16" customHeight="1" x14ac:dyDescent="0.25">
      <c r="A4560" s="108"/>
      <c r="B4560" s="108"/>
      <c r="C4560" s="108"/>
      <c r="D4560" s="109"/>
      <c r="E4560" s="108"/>
      <c r="F4560" s="108"/>
      <c r="G4560" s="110"/>
    </row>
    <row r="4561" spans="1:7" ht="16" customHeight="1" x14ac:dyDescent="0.25">
      <c r="A4561" s="108"/>
      <c r="B4561" s="108"/>
      <c r="C4561" s="108"/>
      <c r="D4561" s="109"/>
      <c r="E4561" s="108"/>
      <c r="F4561" s="108"/>
      <c r="G4561" s="110"/>
    </row>
    <row r="4562" spans="1:7" ht="16" customHeight="1" x14ac:dyDescent="0.25">
      <c r="A4562" s="108"/>
      <c r="B4562" s="108"/>
      <c r="C4562" s="108"/>
      <c r="D4562" s="109"/>
      <c r="E4562" s="108"/>
      <c r="F4562" s="108"/>
      <c r="G4562" s="110"/>
    </row>
    <row r="4563" spans="1:7" ht="16" customHeight="1" x14ac:dyDescent="0.25">
      <c r="A4563" s="108"/>
      <c r="B4563" s="108"/>
      <c r="C4563" s="108"/>
      <c r="D4563" s="109"/>
      <c r="E4563" s="108"/>
      <c r="F4563" s="108"/>
      <c r="G4563" s="110"/>
    </row>
    <row r="4564" spans="1:7" ht="16" customHeight="1" x14ac:dyDescent="0.25">
      <c r="A4564" s="108"/>
      <c r="B4564" s="108"/>
      <c r="C4564" s="108"/>
      <c r="D4564" s="109"/>
      <c r="E4564" s="108"/>
      <c r="F4564" s="108"/>
      <c r="G4564" s="110"/>
    </row>
    <row r="4565" spans="1:7" ht="16" customHeight="1" x14ac:dyDescent="0.25">
      <c r="A4565" s="108"/>
      <c r="B4565" s="108"/>
      <c r="C4565" s="108"/>
      <c r="D4565" s="109"/>
      <c r="E4565" s="108"/>
      <c r="F4565" s="108"/>
      <c r="G4565" s="110"/>
    </row>
    <row r="4566" spans="1:7" ht="16" customHeight="1" x14ac:dyDescent="0.25">
      <c r="A4566" s="108"/>
      <c r="B4566" s="108"/>
      <c r="C4566" s="108"/>
      <c r="D4566" s="109"/>
      <c r="E4566" s="108"/>
      <c r="F4566" s="108"/>
      <c r="G4566" s="110"/>
    </row>
    <row r="4567" spans="1:7" ht="16" customHeight="1" x14ac:dyDescent="0.25">
      <c r="A4567" s="108"/>
      <c r="B4567" s="108"/>
      <c r="C4567" s="108"/>
      <c r="D4567" s="109"/>
      <c r="E4567" s="108"/>
      <c r="F4567" s="108"/>
      <c r="G4567" s="110"/>
    </row>
    <row r="4568" spans="1:7" ht="16" customHeight="1" x14ac:dyDescent="0.25">
      <c r="A4568" s="108"/>
      <c r="B4568" s="108"/>
      <c r="C4568" s="108"/>
      <c r="D4568" s="109"/>
      <c r="E4568" s="108"/>
      <c r="F4568" s="108"/>
      <c r="G4568" s="110"/>
    </row>
    <row r="4569" spans="1:7" ht="16" customHeight="1" x14ac:dyDescent="0.25">
      <c r="A4569" s="108"/>
      <c r="B4569" s="108"/>
      <c r="C4569" s="108"/>
      <c r="D4569" s="109"/>
      <c r="E4569" s="108"/>
      <c r="F4569" s="108"/>
      <c r="G4569" s="110"/>
    </row>
    <row r="4570" spans="1:7" ht="16" customHeight="1" x14ac:dyDescent="0.25">
      <c r="A4570" s="108"/>
      <c r="B4570" s="108"/>
      <c r="C4570" s="108"/>
      <c r="D4570" s="109"/>
      <c r="E4570" s="108"/>
      <c r="F4570" s="108"/>
      <c r="G4570" s="110"/>
    </row>
    <row r="4571" spans="1:7" ht="16" customHeight="1" x14ac:dyDescent="0.25">
      <c r="A4571" s="108"/>
      <c r="B4571" s="108"/>
      <c r="C4571" s="108"/>
      <c r="D4571" s="109"/>
      <c r="E4571" s="108"/>
      <c r="F4571" s="108"/>
      <c r="G4571" s="110"/>
    </row>
    <row r="4572" spans="1:7" ht="16" customHeight="1" x14ac:dyDescent="0.25">
      <c r="A4572" s="108"/>
      <c r="B4572" s="108"/>
      <c r="C4572" s="108"/>
      <c r="D4572" s="109"/>
      <c r="E4572" s="108"/>
      <c r="F4572" s="108"/>
      <c r="G4572" s="110"/>
    </row>
    <row r="4573" spans="1:7" ht="16" customHeight="1" x14ac:dyDescent="0.25">
      <c r="A4573" s="108"/>
      <c r="B4573" s="108"/>
      <c r="C4573" s="108"/>
      <c r="D4573" s="109"/>
      <c r="E4573" s="108"/>
      <c r="F4573" s="108"/>
      <c r="G4573" s="110"/>
    </row>
    <row r="4574" spans="1:7" ht="16" customHeight="1" x14ac:dyDescent="0.25">
      <c r="A4574" s="108"/>
      <c r="B4574" s="108"/>
      <c r="C4574" s="108"/>
      <c r="D4574" s="109"/>
      <c r="E4574" s="108"/>
      <c r="F4574" s="108"/>
      <c r="G4574" s="110"/>
    </row>
    <row r="4575" spans="1:7" ht="16" customHeight="1" x14ac:dyDescent="0.25">
      <c r="A4575" s="108"/>
      <c r="B4575" s="108"/>
      <c r="C4575" s="108"/>
      <c r="D4575" s="109"/>
      <c r="E4575" s="108"/>
      <c r="F4575" s="108"/>
      <c r="G4575" s="110"/>
    </row>
    <row r="4576" spans="1:7" ht="16" customHeight="1" x14ac:dyDescent="0.25">
      <c r="A4576" s="108"/>
      <c r="B4576" s="108"/>
      <c r="C4576" s="108"/>
      <c r="D4576" s="109"/>
      <c r="E4576" s="108"/>
      <c r="F4576" s="108"/>
      <c r="G4576" s="110"/>
    </row>
    <row r="4577" spans="1:7" ht="16" customHeight="1" x14ac:dyDescent="0.25">
      <c r="A4577" s="108"/>
      <c r="B4577" s="108"/>
      <c r="C4577" s="108"/>
      <c r="D4577" s="109"/>
      <c r="E4577" s="108"/>
      <c r="F4577" s="108"/>
      <c r="G4577" s="110"/>
    </row>
    <row r="4578" spans="1:7" ht="16" customHeight="1" x14ac:dyDescent="0.25">
      <c r="A4578" s="108"/>
      <c r="B4578" s="108"/>
      <c r="C4578" s="108"/>
      <c r="D4578" s="109"/>
      <c r="E4578" s="108"/>
      <c r="F4578" s="108"/>
      <c r="G4578" s="110"/>
    </row>
    <row r="4579" spans="1:7" ht="16" customHeight="1" x14ac:dyDescent="0.25">
      <c r="A4579" s="108"/>
      <c r="B4579" s="108"/>
      <c r="C4579" s="108"/>
      <c r="D4579" s="109"/>
      <c r="E4579" s="108"/>
      <c r="F4579" s="108"/>
      <c r="G4579" s="110"/>
    </row>
    <row r="4580" spans="1:7" ht="16" customHeight="1" x14ac:dyDescent="0.25">
      <c r="A4580" s="108"/>
      <c r="B4580" s="108"/>
      <c r="C4580" s="108"/>
      <c r="D4580" s="109"/>
      <c r="E4580" s="108"/>
      <c r="F4580" s="108"/>
      <c r="G4580" s="110"/>
    </row>
    <row r="4581" spans="1:7" ht="16" customHeight="1" x14ac:dyDescent="0.25">
      <c r="A4581" s="108"/>
      <c r="B4581" s="108"/>
      <c r="C4581" s="108"/>
      <c r="D4581" s="109"/>
      <c r="E4581" s="108"/>
      <c r="F4581" s="108"/>
      <c r="G4581" s="110"/>
    </row>
    <row r="4582" spans="1:7" ht="16" customHeight="1" x14ac:dyDescent="0.25">
      <c r="A4582" s="108"/>
      <c r="B4582" s="108"/>
      <c r="C4582" s="108"/>
      <c r="D4582" s="109"/>
      <c r="E4582" s="108"/>
      <c r="F4582" s="108"/>
      <c r="G4582" s="110"/>
    </row>
    <row r="4583" spans="1:7" ht="16" customHeight="1" x14ac:dyDescent="0.25">
      <c r="A4583" s="108"/>
      <c r="B4583" s="108"/>
      <c r="C4583" s="108"/>
      <c r="D4583" s="109"/>
      <c r="E4583" s="108"/>
      <c r="F4583" s="108"/>
      <c r="G4583" s="110"/>
    </row>
    <row r="4584" spans="1:7" ht="16" customHeight="1" x14ac:dyDescent="0.25">
      <c r="A4584" s="108"/>
      <c r="B4584" s="108"/>
      <c r="C4584" s="108"/>
      <c r="D4584" s="109"/>
      <c r="E4584" s="108"/>
      <c r="F4584" s="108"/>
      <c r="G4584" s="110"/>
    </row>
    <row r="4585" spans="1:7" ht="16" customHeight="1" x14ac:dyDescent="0.25">
      <c r="A4585" s="108"/>
      <c r="B4585" s="108"/>
      <c r="C4585" s="108"/>
      <c r="D4585" s="109"/>
      <c r="E4585" s="108"/>
      <c r="F4585" s="108"/>
      <c r="G4585" s="110"/>
    </row>
    <row r="4586" spans="1:7" ht="16" customHeight="1" x14ac:dyDescent="0.25">
      <c r="A4586" s="108"/>
      <c r="B4586" s="108"/>
      <c r="C4586" s="108"/>
      <c r="D4586" s="109"/>
      <c r="E4586" s="108"/>
      <c r="F4586" s="108"/>
      <c r="G4586" s="110"/>
    </row>
    <row r="4587" spans="1:7" ht="16" customHeight="1" x14ac:dyDescent="0.25">
      <c r="A4587" s="108"/>
      <c r="B4587" s="108"/>
      <c r="C4587" s="108"/>
      <c r="D4587" s="109"/>
      <c r="E4587" s="108"/>
      <c r="F4587" s="108"/>
      <c r="G4587" s="110"/>
    </row>
    <row r="4588" spans="1:7" ht="16" customHeight="1" x14ac:dyDescent="0.25">
      <c r="A4588" s="108"/>
      <c r="B4588" s="108"/>
      <c r="C4588" s="108"/>
      <c r="D4588" s="109"/>
      <c r="E4588" s="108"/>
      <c r="F4588" s="108"/>
      <c r="G4588" s="110"/>
    </row>
    <row r="4589" spans="1:7" ht="16" customHeight="1" x14ac:dyDescent="0.25">
      <c r="A4589" s="108"/>
      <c r="B4589" s="108"/>
      <c r="C4589" s="108"/>
      <c r="D4589" s="109"/>
      <c r="E4589" s="108"/>
      <c r="F4589" s="108"/>
      <c r="G4589" s="110"/>
    </row>
    <row r="4590" spans="1:7" ht="16" customHeight="1" x14ac:dyDescent="0.25">
      <c r="A4590" s="108"/>
      <c r="B4590" s="108"/>
      <c r="C4590" s="108"/>
      <c r="D4590" s="109"/>
      <c r="E4590" s="108"/>
      <c r="F4590" s="108"/>
      <c r="G4590" s="110"/>
    </row>
    <row r="4591" spans="1:7" ht="16" customHeight="1" x14ac:dyDescent="0.25">
      <c r="A4591" s="108"/>
      <c r="B4591" s="108"/>
      <c r="C4591" s="108"/>
      <c r="D4591" s="109"/>
      <c r="E4591" s="108"/>
      <c r="F4591" s="108"/>
      <c r="G4591" s="110"/>
    </row>
    <row r="4592" spans="1:7" ht="16" customHeight="1" x14ac:dyDescent="0.25">
      <c r="A4592" s="108"/>
      <c r="B4592" s="108"/>
      <c r="C4592" s="108"/>
      <c r="D4592" s="109"/>
      <c r="E4592" s="108"/>
      <c r="F4592" s="108"/>
      <c r="G4592" s="110"/>
    </row>
    <row r="4593" spans="1:7" ht="16" customHeight="1" x14ac:dyDescent="0.25">
      <c r="A4593" s="108"/>
      <c r="B4593" s="108"/>
      <c r="C4593" s="108"/>
      <c r="D4593" s="109"/>
      <c r="E4593" s="108"/>
      <c r="F4593" s="108"/>
      <c r="G4593" s="110"/>
    </row>
    <row r="4594" spans="1:7" ht="16" customHeight="1" x14ac:dyDescent="0.25">
      <c r="A4594" s="108"/>
      <c r="B4594" s="108"/>
      <c r="C4594" s="108"/>
      <c r="D4594" s="109"/>
      <c r="E4594" s="108"/>
      <c r="F4594" s="108"/>
      <c r="G4594" s="110"/>
    </row>
    <row r="4595" spans="1:7" ht="16" customHeight="1" x14ac:dyDescent="0.25">
      <c r="A4595" s="108"/>
      <c r="B4595" s="108"/>
      <c r="C4595" s="108"/>
      <c r="D4595" s="109"/>
      <c r="E4595" s="108"/>
      <c r="F4595" s="108"/>
      <c r="G4595" s="110"/>
    </row>
    <row r="4596" spans="1:7" ht="16" customHeight="1" x14ac:dyDescent="0.25">
      <c r="A4596" s="108"/>
      <c r="B4596" s="108"/>
      <c r="C4596" s="108"/>
      <c r="D4596" s="109"/>
      <c r="E4596" s="108"/>
      <c r="F4596" s="108"/>
      <c r="G4596" s="110"/>
    </row>
    <row r="4597" spans="1:7" ht="16" customHeight="1" x14ac:dyDescent="0.25">
      <c r="A4597" s="108"/>
      <c r="B4597" s="108"/>
      <c r="C4597" s="108"/>
      <c r="D4597" s="109"/>
      <c r="E4597" s="108"/>
      <c r="F4597" s="108"/>
      <c r="G4597" s="110"/>
    </row>
    <row r="4598" spans="1:7" ht="16" customHeight="1" x14ac:dyDescent="0.25">
      <c r="A4598" s="108"/>
      <c r="B4598" s="108"/>
      <c r="C4598" s="108"/>
      <c r="D4598" s="109"/>
      <c r="E4598" s="108"/>
      <c r="F4598" s="108"/>
      <c r="G4598" s="110"/>
    </row>
    <row r="4599" spans="1:7" ht="16" customHeight="1" x14ac:dyDescent="0.25">
      <c r="A4599" s="108"/>
      <c r="B4599" s="108"/>
      <c r="C4599" s="108"/>
      <c r="D4599" s="109"/>
      <c r="E4599" s="108"/>
      <c r="F4599" s="108"/>
      <c r="G4599" s="110"/>
    </row>
    <row r="4600" spans="1:7" ht="16" customHeight="1" x14ac:dyDescent="0.25">
      <c r="A4600" s="108"/>
      <c r="B4600" s="108"/>
      <c r="C4600" s="108"/>
      <c r="D4600" s="109"/>
      <c r="E4600" s="108"/>
      <c r="F4600" s="108"/>
      <c r="G4600" s="110"/>
    </row>
    <row r="4601" spans="1:7" ht="16" customHeight="1" x14ac:dyDescent="0.25">
      <c r="A4601" s="108"/>
      <c r="B4601" s="108"/>
      <c r="C4601" s="108"/>
      <c r="D4601" s="109"/>
      <c r="E4601" s="108"/>
      <c r="F4601" s="108"/>
      <c r="G4601" s="110"/>
    </row>
    <row r="4602" spans="1:7" ht="16" customHeight="1" x14ac:dyDescent="0.25">
      <c r="A4602" s="108"/>
      <c r="B4602" s="108"/>
      <c r="C4602" s="108"/>
      <c r="D4602" s="109"/>
      <c r="E4602" s="108"/>
      <c r="F4602" s="108"/>
      <c r="G4602" s="110"/>
    </row>
    <row r="4603" spans="1:7" ht="16" customHeight="1" x14ac:dyDescent="0.25">
      <c r="A4603" s="108"/>
      <c r="B4603" s="108"/>
      <c r="C4603" s="108"/>
      <c r="D4603" s="109"/>
      <c r="E4603" s="108"/>
      <c r="F4603" s="108"/>
      <c r="G4603" s="110"/>
    </row>
    <row r="4604" spans="1:7" ht="16" customHeight="1" x14ac:dyDescent="0.25">
      <c r="A4604" s="108"/>
      <c r="B4604" s="108"/>
      <c r="C4604" s="108"/>
      <c r="D4604" s="109"/>
      <c r="E4604" s="108"/>
      <c r="F4604" s="108"/>
      <c r="G4604" s="110"/>
    </row>
    <row r="4605" spans="1:7" ht="16" customHeight="1" x14ac:dyDescent="0.25">
      <c r="A4605" s="108"/>
      <c r="B4605" s="108"/>
      <c r="C4605" s="108"/>
      <c r="D4605" s="109"/>
      <c r="E4605" s="108"/>
      <c r="F4605" s="108"/>
      <c r="G4605" s="110"/>
    </row>
    <row r="4606" spans="1:7" ht="16" customHeight="1" x14ac:dyDescent="0.25">
      <c r="A4606" s="108"/>
      <c r="B4606" s="108"/>
      <c r="C4606" s="108"/>
      <c r="D4606" s="109"/>
      <c r="E4606" s="108"/>
      <c r="F4606" s="108"/>
      <c r="G4606" s="110"/>
    </row>
    <row r="4607" spans="1:7" ht="16" customHeight="1" x14ac:dyDescent="0.25">
      <c r="A4607" s="108"/>
      <c r="B4607" s="108"/>
      <c r="C4607" s="108"/>
      <c r="D4607" s="109"/>
      <c r="E4607" s="108"/>
      <c r="F4607" s="108"/>
      <c r="G4607" s="110"/>
    </row>
    <row r="4608" spans="1:7" ht="16" customHeight="1" x14ac:dyDescent="0.25">
      <c r="A4608" s="108"/>
      <c r="B4608" s="108"/>
      <c r="C4608" s="108"/>
      <c r="D4608" s="109"/>
      <c r="E4608" s="108"/>
      <c r="F4608" s="108"/>
      <c r="G4608" s="110"/>
    </row>
    <row r="4609" spans="1:7" ht="16" customHeight="1" x14ac:dyDescent="0.25">
      <c r="A4609" s="108"/>
      <c r="B4609" s="108"/>
      <c r="C4609" s="108"/>
      <c r="D4609" s="109"/>
      <c r="E4609" s="108"/>
      <c r="F4609" s="108"/>
      <c r="G4609" s="110"/>
    </row>
    <row r="4610" spans="1:7" ht="16" customHeight="1" x14ac:dyDescent="0.25">
      <c r="A4610" s="108"/>
      <c r="B4610" s="108"/>
      <c r="C4610" s="108"/>
      <c r="D4610" s="109"/>
      <c r="E4610" s="108"/>
      <c r="F4610" s="108"/>
      <c r="G4610" s="110"/>
    </row>
    <row r="4611" spans="1:7" ht="16" customHeight="1" x14ac:dyDescent="0.25">
      <c r="A4611" s="108"/>
      <c r="B4611" s="108"/>
      <c r="C4611" s="108"/>
      <c r="D4611" s="109"/>
      <c r="E4611" s="108"/>
      <c r="F4611" s="108"/>
      <c r="G4611" s="110"/>
    </row>
    <row r="4612" spans="1:7" ht="16" customHeight="1" x14ac:dyDescent="0.25">
      <c r="A4612" s="108"/>
      <c r="B4612" s="108"/>
      <c r="C4612" s="108"/>
      <c r="D4612" s="109"/>
      <c r="E4612" s="108"/>
      <c r="F4612" s="108"/>
      <c r="G4612" s="110"/>
    </row>
    <row r="4613" spans="1:7" ht="16" customHeight="1" x14ac:dyDescent="0.25">
      <c r="A4613" s="108"/>
      <c r="B4613" s="108"/>
      <c r="C4613" s="108"/>
      <c r="D4613" s="109"/>
      <c r="E4613" s="108"/>
      <c r="F4613" s="108"/>
      <c r="G4613" s="110"/>
    </row>
    <row r="4614" spans="1:7" ht="16" customHeight="1" x14ac:dyDescent="0.25">
      <c r="A4614" s="108"/>
      <c r="B4614" s="108"/>
      <c r="C4614" s="108"/>
      <c r="D4614" s="109"/>
      <c r="E4614" s="108"/>
      <c r="F4614" s="108"/>
      <c r="G4614" s="110"/>
    </row>
    <row r="4615" spans="1:7" ht="16" customHeight="1" x14ac:dyDescent="0.25">
      <c r="A4615" s="108"/>
      <c r="B4615" s="108"/>
      <c r="C4615" s="108"/>
      <c r="D4615" s="109"/>
      <c r="E4615" s="108"/>
      <c r="F4615" s="108"/>
      <c r="G4615" s="110"/>
    </row>
    <row r="4616" spans="1:7" ht="16" customHeight="1" x14ac:dyDescent="0.25">
      <c r="A4616" s="108"/>
      <c r="B4616" s="108"/>
      <c r="C4616" s="108"/>
      <c r="D4616" s="109"/>
      <c r="E4616" s="108"/>
      <c r="F4616" s="108"/>
      <c r="G4616" s="110"/>
    </row>
    <row r="4617" spans="1:7" ht="16" customHeight="1" x14ac:dyDescent="0.25">
      <c r="A4617" s="108"/>
      <c r="B4617" s="108"/>
      <c r="C4617" s="108"/>
      <c r="D4617" s="109"/>
      <c r="E4617" s="108"/>
      <c r="F4617" s="108"/>
      <c r="G4617" s="110"/>
    </row>
    <row r="4618" spans="1:7" ht="16" customHeight="1" x14ac:dyDescent="0.25">
      <c r="A4618" s="108"/>
      <c r="B4618" s="108"/>
      <c r="C4618" s="108"/>
      <c r="D4618" s="109"/>
      <c r="E4618" s="108"/>
      <c r="F4618" s="108"/>
      <c r="G4618" s="110"/>
    </row>
    <row r="4619" spans="1:7" ht="16" customHeight="1" x14ac:dyDescent="0.25">
      <c r="A4619" s="108"/>
      <c r="B4619" s="108"/>
      <c r="C4619" s="108"/>
      <c r="D4619" s="109"/>
      <c r="E4619" s="108"/>
      <c r="F4619" s="108"/>
      <c r="G4619" s="110"/>
    </row>
    <row r="4620" spans="1:7" ht="16" customHeight="1" x14ac:dyDescent="0.25">
      <c r="A4620" s="108"/>
      <c r="B4620" s="108"/>
      <c r="C4620" s="108"/>
      <c r="D4620" s="109"/>
      <c r="E4620" s="108"/>
      <c r="F4620" s="108"/>
      <c r="G4620" s="110"/>
    </row>
    <row r="4621" spans="1:7" ht="16" customHeight="1" x14ac:dyDescent="0.25">
      <c r="A4621" s="108"/>
      <c r="B4621" s="108"/>
      <c r="C4621" s="108"/>
      <c r="D4621" s="109"/>
      <c r="E4621" s="108"/>
      <c r="F4621" s="108"/>
      <c r="G4621" s="110"/>
    </row>
    <row r="4622" spans="1:7" ht="16" customHeight="1" x14ac:dyDescent="0.25">
      <c r="A4622" s="108"/>
      <c r="B4622" s="108"/>
      <c r="C4622" s="108"/>
      <c r="D4622" s="109"/>
      <c r="E4622" s="108"/>
      <c r="F4622" s="108"/>
      <c r="G4622" s="110"/>
    </row>
    <row r="4623" spans="1:7" ht="16" customHeight="1" x14ac:dyDescent="0.25">
      <c r="A4623" s="108"/>
      <c r="B4623" s="108"/>
      <c r="C4623" s="108"/>
      <c r="D4623" s="109"/>
      <c r="E4623" s="108"/>
      <c r="F4623" s="108"/>
      <c r="G4623" s="110"/>
    </row>
    <row r="4624" spans="1:7" ht="16" customHeight="1" x14ac:dyDescent="0.25">
      <c r="A4624" s="108"/>
      <c r="B4624" s="108"/>
      <c r="C4624" s="108"/>
      <c r="D4624" s="109"/>
      <c r="E4624" s="108"/>
      <c r="F4624" s="108"/>
      <c r="G4624" s="110"/>
    </row>
    <row r="4625" spans="1:7" ht="16" customHeight="1" x14ac:dyDescent="0.25">
      <c r="A4625" s="108"/>
      <c r="B4625" s="108"/>
      <c r="C4625" s="108"/>
      <c r="D4625" s="109"/>
      <c r="E4625" s="108"/>
      <c r="F4625" s="108"/>
      <c r="G4625" s="110"/>
    </row>
    <row r="4626" spans="1:7" ht="16" customHeight="1" x14ac:dyDescent="0.25">
      <c r="A4626" s="108"/>
      <c r="B4626" s="108"/>
      <c r="C4626" s="108"/>
      <c r="D4626" s="109"/>
      <c r="E4626" s="108"/>
      <c r="F4626" s="108"/>
      <c r="G4626" s="110"/>
    </row>
    <row r="4627" spans="1:7" ht="16" customHeight="1" x14ac:dyDescent="0.25">
      <c r="A4627" s="108"/>
      <c r="B4627" s="108"/>
      <c r="C4627" s="108"/>
      <c r="D4627" s="109"/>
      <c r="E4627" s="108"/>
      <c r="F4627" s="108"/>
      <c r="G4627" s="110"/>
    </row>
    <row r="4628" spans="1:7" ht="16" customHeight="1" x14ac:dyDescent="0.25">
      <c r="A4628" s="108"/>
      <c r="B4628" s="108"/>
      <c r="C4628" s="108"/>
      <c r="D4628" s="109"/>
      <c r="E4628" s="108"/>
      <c r="F4628" s="108"/>
      <c r="G4628" s="110"/>
    </row>
    <row r="4629" spans="1:7" ht="16" customHeight="1" x14ac:dyDescent="0.25">
      <c r="A4629" s="108"/>
      <c r="B4629" s="108"/>
      <c r="C4629" s="108"/>
      <c r="D4629" s="109"/>
      <c r="E4629" s="108"/>
      <c r="F4629" s="108"/>
      <c r="G4629" s="110"/>
    </row>
    <row r="4630" spans="1:7" ht="16" customHeight="1" x14ac:dyDescent="0.25">
      <c r="A4630" s="108"/>
      <c r="B4630" s="108"/>
      <c r="C4630" s="108"/>
      <c r="D4630" s="109"/>
      <c r="E4630" s="108"/>
      <c r="F4630" s="108"/>
      <c r="G4630" s="110"/>
    </row>
    <row r="4631" spans="1:7" ht="16" customHeight="1" x14ac:dyDescent="0.25">
      <c r="A4631" s="108"/>
      <c r="B4631" s="108"/>
      <c r="C4631" s="108"/>
      <c r="D4631" s="109"/>
      <c r="E4631" s="108"/>
      <c r="F4631" s="108"/>
      <c r="G4631" s="110"/>
    </row>
    <row r="4632" spans="1:7" ht="16" customHeight="1" x14ac:dyDescent="0.25">
      <c r="A4632" s="108"/>
      <c r="B4632" s="108"/>
      <c r="C4632" s="108"/>
      <c r="D4632" s="109"/>
      <c r="E4632" s="108"/>
      <c r="F4632" s="108"/>
      <c r="G4632" s="110"/>
    </row>
    <row r="4633" spans="1:7" ht="16" customHeight="1" x14ac:dyDescent="0.25">
      <c r="A4633" s="108"/>
      <c r="B4633" s="108"/>
      <c r="C4633" s="108"/>
      <c r="D4633" s="109"/>
      <c r="E4633" s="108"/>
      <c r="F4633" s="108"/>
      <c r="G4633" s="110"/>
    </row>
    <row r="4634" spans="1:7" ht="16" customHeight="1" x14ac:dyDescent="0.25">
      <c r="A4634" s="108"/>
      <c r="B4634" s="108"/>
      <c r="C4634" s="108"/>
      <c r="D4634" s="109"/>
      <c r="E4634" s="108"/>
      <c r="F4634" s="108"/>
      <c r="G4634" s="110"/>
    </row>
    <row r="4635" spans="1:7" ht="16" customHeight="1" x14ac:dyDescent="0.25">
      <c r="A4635" s="108"/>
      <c r="B4635" s="108"/>
      <c r="C4635" s="108"/>
      <c r="D4635" s="109"/>
      <c r="E4635" s="108"/>
      <c r="F4635" s="108"/>
      <c r="G4635" s="110"/>
    </row>
    <row r="4636" spans="1:7" ht="16" customHeight="1" x14ac:dyDescent="0.25">
      <c r="A4636" s="108"/>
      <c r="B4636" s="108"/>
      <c r="C4636" s="108"/>
      <c r="D4636" s="109"/>
      <c r="E4636" s="108"/>
      <c r="F4636" s="108"/>
      <c r="G4636" s="110"/>
    </row>
    <row r="4637" spans="1:7" ht="16" customHeight="1" x14ac:dyDescent="0.25">
      <c r="A4637" s="108"/>
      <c r="B4637" s="108"/>
      <c r="C4637" s="108"/>
      <c r="D4637" s="109"/>
      <c r="E4637" s="108"/>
      <c r="F4637" s="108"/>
      <c r="G4637" s="110"/>
    </row>
    <row r="4638" spans="1:7" ht="16" customHeight="1" x14ac:dyDescent="0.25">
      <c r="A4638" s="108"/>
      <c r="B4638" s="108"/>
      <c r="C4638" s="108"/>
      <c r="D4638" s="109"/>
      <c r="E4638" s="108"/>
      <c r="F4638" s="108"/>
      <c r="G4638" s="110"/>
    </row>
    <row r="4639" spans="1:7" ht="16" customHeight="1" x14ac:dyDescent="0.25">
      <c r="A4639" s="108"/>
      <c r="B4639" s="108"/>
      <c r="C4639" s="108"/>
      <c r="D4639" s="109"/>
      <c r="E4639" s="108"/>
      <c r="F4639" s="108"/>
      <c r="G4639" s="110"/>
    </row>
    <row r="4640" spans="1:7" ht="16" customHeight="1" x14ac:dyDescent="0.25">
      <c r="A4640" s="108"/>
      <c r="B4640" s="108"/>
      <c r="C4640" s="108"/>
      <c r="D4640" s="109"/>
      <c r="E4640" s="108"/>
      <c r="F4640" s="108"/>
      <c r="G4640" s="110"/>
    </row>
    <row r="4641" spans="1:7" ht="16" customHeight="1" x14ac:dyDescent="0.25">
      <c r="A4641" s="108"/>
      <c r="B4641" s="108"/>
      <c r="C4641" s="108"/>
      <c r="D4641" s="109"/>
      <c r="E4641" s="108"/>
      <c r="F4641" s="108"/>
      <c r="G4641" s="110"/>
    </row>
    <row r="4642" spans="1:7" ht="16" customHeight="1" x14ac:dyDescent="0.25">
      <c r="A4642" s="108"/>
      <c r="B4642" s="108"/>
      <c r="C4642" s="108"/>
      <c r="D4642" s="109"/>
      <c r="E4642" s="108"/>
      <c r="F4642" s="108"/>
      <c r="G4642" s="110"/>
    </row>
    <row r="4643" spans="1:7" ht="16" customHeight="1" x14ac:dyDescent="0.25">
      <c r="A4643" s="108"/>
      <c r="B4643" s="108"/>
      <c r="C4643" s="108"/>
      <c r="D4643" s="109"/>
      <c r="E4643" s="108"/>
      <c r="F4643" s="108"/>
      <c r="G4643" s="110"/>
    </row>
    <row r="4644" spans="1:7" ht="16" customHeight="1" x14ac:dyDescent="0.25">
      <c r="A4644" s="108"/>
      <c r="B4644" s="108"/>
      <c r="C4644" s="108"/>
      <c r="D4644" s="109"/>
      <c r="E4644" s="108"/>
      <c r="F4644" s="108"/>
      <c r="G4644" s="110"/>
    </row>
    <row r="4645" spans="1:7" ht="16" customHeight="1" x14ac:dyDescent="0.25">
      <c r="A4645" s="108"/>
      <c r="B4645" s="108"/>
      <c r="C4645" s="108"/>
      <c r="D4645" s="109"/>
      <c r="E4645" s="108"/>
      <c r="F4645" s="108"/>
      <c r="G4645" s="110"/>
    </row>
    <row r="4646" spans="1:7" ht="16" customHeight="1" x14ac:dyDescent="0.25">
      <c r="A4646" s="108"/>
      <c r="B4646" s="108"/>
      <c r="C4646" s="108"/>
      <c r="D4646" s="109"/>
      <c r="E4646" s="108"/>
      <c r="F4646" s="108"/>
      <c r="G4646" s="110"/>
    </row>
    <row r="4647" spans="1:7" ht="16" customHeight="1" x14ac:dyDescent="0.25">
      <c r="A4647" s="108"/>
      <c r="B4647" s="108"/>
      <c r="C4647" s="108"/>
      <c r="D4647" s="109"/>
      <c r="E4647" s="108"/>
      <c r="F4647" s="108"/>
      <c r="G4647" s="110"/>
    </row>
    <row r="4648" spans="1:7" ht="16" customHeight="1" x14ac:dyDescent="0.25">
      <c r="A4648" s="108"/>
      <c r="B4648" s="108"/>
      <c r="C4648" s="108"/>
      <c r="D4648" s="109"/>
      <c r="E4648" s="108"/>
      <c r="F4648" s="108"/>
      <c r="G4648" s="110"/>
    </row>
    <row r="4649" spans="1:7" ht="16" customHeight="1" x14ac:dyDescent="0.25">
      <c r="A4649" s="108"/>
      <c r="B4649" s="108"/>
      <c r="C4649" s="108"/>
      <c r="D4649" s="109"/>
      <c r="E4649" s="108"/>
      <c r="F4649" s="108"/>
      <c r="G4649" s="110"/>
    </row>
    <row r="4650" spans="1:7" ht="16" customHeight="1" x14ac:dyDescent="0.25">
      <c r="A4650" s="108"/>
      <c r="B4650" s="108"/>
      <c r="C4650" s="108"/>
      <c r="D4650" s="109"/>
      <c r="E4650" s="108"/>
      <c r="F4650" s="108"/>
      <c r="G4650" s="110"/>
    </row>
    <row r="4651" spans="1:7" ht="16" customHeight="1" x14ac:dyDescent="0.25">
      <c r="A4651" s="108"/>
      <c r="B4651" s="108"/>
      <c r="C4651" s="108"/>
      <c r="D4651" s="109"/>
      <c r="E4651" s="108"/>
      <c r="F4651" s="108"/>
      <c r="G4651" s="110"/>
    </row>
    <row r="4652" spans="1:7" ht="16" customHeight="1" x14ac:dyDescent="0.25">
      <c r="A4652" s="108"/>
      <c r="B4652" s="108"/>
      <c r="C4652" s="108"/>
      <c r="D4652" s="109"/>
      <c r="E4652" s="108"/>
      <c r="F4652" s="108"/>
      <c r="G4652" s="110"/>
    </row>
    <row r="4653" spans="1:7" ht="16" customHeight="1" x14ac:dyDescent="0.25">
      <c r="A4653" s="108"/>
      <c r="B4653" s="108"/>
      <c r="C4653" s="108"/>
      <c r="D4653" s="109"/>
      <c r="E4653" s="108"/>
      <c r="F4653" s="108"/>
      <c r="G4653" s="110"/>
    </row>
    <row r="4654" spans="1:7" ht="16" customHeight="1" x14ac:dyDescent="0.25">
      <c r="A4654" s="108"/>
      <c r="B4654" s="108"/>
      <c r="C4654" s="108"/>
      <c r="D4654" s="109"/>
      <c r="E4654" s="108"/>
      <c r="F4654" s="108"/>
      <c r="G4654" s="110"/>
    </row>
    <row r="4655" spans="1:7" ht="16" customHeight="1" x14ac:dyDescent="0.25">
      <c r="A4655" s="108"/>
      <c r="B4655" s="108"/>
      <c r="C4655" s="108"/>
      <c r="D4655" s="109"/>
      <c r="E4655" s="108"/>
      <c r="F4655" s="108"/>
      <c r="G4655" s="110"/>
    </row>
    <row r="4656" spans="1:7" ht="16" customHeight="1" x14ac:dyDescent="0.25">
      <c r="A4656" s="108"/>
      <c r="B4656" s="108"/>
      <c r="C4656" s="108"/>
      <c r="D4656" s="109"/>
      <c r="E4656" s="108"/>
      <c r="F4656" s="108"/>
      <c r="G4656" s="110"/>
    </row>
    <row r="4657" spans="1:7" ht="16" customHeight="1" x14ac:dyDescent="0.25">
      <c r="A4657" s="108"/>
      <c r="B4657" s="108"/>
      <c r="C4657" s="108"/>
      <c r="D4657" s="109"/>
      <c r="E4657" s="108"/>
      <c r="F4657" s="108"/>
      <c r="G4657" s="110"/>
    </row>
    <row r="4658" spans="1:7" ht="16" customHeight="1" x14ac:dyDescent="0.25">
      <c r="A4658" s="108"/>
      <c r="B4658" s="108"/>
      <c r="C4658" s="108"/>
      <c r="D4658" s="109"/>
      <c r="E4658" s="108"/>
      <c r="F4658" s="108"/>
      <c r="G4658" s="110"/>
    </row>
    <row r="4659" spans="1:7" ht="16" customHeight="1" x14ac:dyDescent="0.25">
      <c r="A4659" s="108"/>
      <c r="B4659" s="108"/>
      <c r="C4659" s="108"/>
      <c r="D4659" s="109"/>
      <c r="E4659" s="108"/>
      <c r="F4659" s="108"/>
      <c r="G4659" s="110"/>
    </row>
    <row r="4660" spans="1:7" ht="16" customHeight="1" x14ac:dyDescent="0.25">
      <c r="A4660" s="108"/>
      <c r="B4660" s="108"/>
      <c r="C4660" s="108"/>
      <c r="D4660" s="109"/>
      <c r="E4660" s="108"/>
      <c r="F4660" s="108"/>
      <c r="G4660" s="110"/>
    </row>
    <row r="4661" spans="1:7" ht="16" customHeight="1" x14ac:dyDescent="0.25">
      <c r="A4661" s="108"/>
      <c r="B4661" s="108"/>
      <c r="C4661" s="108"/>
      <c r="D4661" s="109"/>
      <c r="E4661" s="108"/>
      <c r="F4661" s="108"/>
      <c r="G4661" s="110"/>
    </row>
    <row r="4662" spans="1:7" ht="16" customHeight="1" x14ac:dyDescent="0.25">
      <c r="A4662" s="108"/>
      <c r="B4662" s="108"/>
      <c r="C4662" s="108"/>
      <c r="D4662" s="109"/>
      <c r="E4662" s="108"/>
      <c r="F4662" s="108"/>
      <c r="G4662" s="110"/>
    </row>
    <row r="4663" spans="1:7" ht="16" customHeight="1" x14ac:dyDescent="0.25">
      <c r="A4663" s="108"/>
      <c r="B4663" s="108"/>
      <c r="C4663" s="108"/>
      <c r="D4663" s="109"/>
      <c r="E4663" s="108"/>
      <c r="F4663" s="108"/>
      <c r="G4663" s="110"/>
    </row>
    <row r="4664" spans="1:7" ht="16" customHeight="1" x14ac:dyDescent="0.25">
      <c r="A4664" s="108"/>
      <c r="B4664" s="108"/>
      <c r="C4664" s="108"/>
      <c r="D4664" s="109"/>
      <c r="E4664" s="108"/>
      <c r="F4664" s="108"/>
      <c r="G4664" s="110"/>
    </row>
    <row r="4665" spans="1:7" ht="16" customHeight="1" x14ac:dyDescent="0.25">
      <c r="A4665" s="108"/>
      <c r="B4665" s="108"/>
      <c r="C4665" s="108"/>
      <c r="D4665" s="109"/>
      <c r="E4665" s="108"/>
      <c r="F4665" s="108"/>
      <c r="G4665" s="110"/>
    </row>
    <row r="4666" spans="1:7" ht="16" customHeight="1" x14ac:dyDescent="0.25">
      <c r="A4666" s="108"/>
      <c r="B4666" s="108"/>
      <c r="C4666" s="108"/>
      <c r="D4666" s="109"/>
      <c r="E4666" s="108"/>
      <c r="F4666" s="108"/>
      <c r="G4666" s="110"/>
    </row>
    <row r="4667" spans="1:7" ht="16" customHeight="1" x14ac:dyDescent="0.25">
      <c r="A4667" s="108"/>
      <c r="B4667" s="108"/>
      <c r="C4667" s="108"/>
      <c r="D4667" s="109"/>
      <c r="E4667" s="108"/>
      <c r="F4667" s="108"/>
      <c r="G4667" s="110"/>
    </row>
    <row r="4668" spans="1:7" ht="16" customHeight="1" x14ac:dyDescent="0.25">
      <c r="A4668" s="108"/>
      <c r="B4668" s="108"/>
      <c r="C4668" s="108"/>
      <c r="D4668" s="109"/>
      <c r="E4668" s="108"/>
      <c r="F4668" s="108"/>
      <c r="G4668" s="110"/>
    </row>
    <row r="4669" spans="1:7" ht="16" customHeight="1" x14ac:dyDescent="0.25">
      <c r="A4669" s="108"/>
      <c r="B4669" s="108"/>
      <c r="C4669" s="108"/>
      <c r="D4669" s="109"/>
      <c r="E4669" s="108"/>
      <c r="F4669" s="108"/>
      <c r="G4669" s="110"/>
    </row>
    <row r="4670" spans="1:7" ht="16" customHeight="1" x14ac:dyDescent="0.25">
      <c r="A4670" s="108"/>
      <c r="B4670" s="108"/>
      <c r="C4670" s="108"/>
      <c r="D4670" s="109"/>
      <c r="E4670" s="108"/>
      <c r="F4670" s="108"/>
      <c r="G4670" s="110"/>
    </row>
    <row r="4671" spans="1:7" ht="16" customHeight="1" x14ac:dyDescent="0.25">
      <c r="A4671" s="108"/>
      <c r="B4671" s="108"/>
      <c r="C4671" s="108"/>
      <c r="D4671" s="109"/>
      <c r="E4671" s="108"/>
      <c r="F4671" s="108"/>
      <c r="G4671" s="110"/>
    </row>
    <row r="4672" spans="1:7" ht="16" customHeight="1" x14ac:dyDescent="0.25">
      <c r="A4672" s="108"/>
      <c r="B4672" s="108"/>
      <c r="C4672" s="108"/>
      <c r="D4672" s="109"/>
      <c r="E4672" s="108"/>
      <c r="F4672" s="108"/>
      <c r="G4672" s="110"/>
    </row>
    <row r="4673" spans="1:7" ht="16" customHeight="1" x14ac:dyDescent="0.25">
      <c r="A4673" s="108"/>
      <c r="B4673" s="108"/>
      <c r="C4673" s="108"/>
      <c r="D4673" s="109"/>
      <c r="E4673" s="108"/>
      <c r="F4673" s="108"/>
      <c r="G4673" s="110"/>
    </row>
    <row r="4674" spans="1:7" ht="16" customHeight="1" x14ac:dyDescent="0.25">
      <c r="A4674" s="108"/>
      <c r="B4674" s="108"/>
      <c r="C4674" s="108"/>
      <c r="D4674" s="109"/>
      <c r="E4674" s="108"/>
      <c r="F4674" s="108"/>
      <c r="G4674" s="110"/>
    </row>
    <row r="4675" spans="1:7" ht="16" customHeight="1" x14ac:dyDescent="0.25">
      <c r="A4675" s="108"/>
      <c r="B4675" s="108"/>
      <c r="C4675" s="108"/>
      <c r="D4675" s="109"/>
      <c r="E4675" s="108"/>
      <c r="F4675" s="108"/>
      <c r="G4675" s="110"/>
    </row>
    <row r="4676" spans="1:7" ht="16" customHeight="1" x14ac:dyDescent="0.25">
      <c r="A4676" s="108"/>
      <c r="B4676" s="108"/>
      <c r="C4676" s="108"/>
      <c r="D4676" s="109"/>
      <c r="E4676" s="108"/>
      <c r="F4676" s="108"/>
      <c r="G4676" s="110"/>
    </row>
    <row r="4677" spans="1:7" ht="16" customHeight="1" x14ac:dyDescent="0.25">
      <c r="A4677" s="108"/>
      <c r="B4677" s="108"/>
      <c r="C4677" s="108"/>
      <c r="D4677" s="109"/>
      <c r="E4677" s="108"/>
      <c r="F4677" s="108"/>
      <c r="G4677" s="110"/>
    </row>
    <row r="4678" spans="1:7" ht="16" customHeight="1" x14ac:dyDescent="0.25">
      <c r="A4678" s="108"/>
      <c r="B4678" s="108"/>
      <c r="C4678" s="108"/>
      <c r="D4678" s="109"/>
      <c r="E4678" s="108"/>
      <c r="F4678" s="108"/>
      <c r="G4678" s="110"/>
    </row>
    <row r="4679" spans="1:7" ht="16" customHeight="1" x14ac:dyDescent="0.25">
      <c r="A4679" s="108"/>
      <c r="B4679" s="108"/>
      <c r="C4679" s="108"/>
      <c r="D4679" s="109"/>
      <c r="E4679" s="108"/>
      <c r="F4679" s="108"/>
      <c r="G4679" s="110"/>
    </row>
    <row r="4680" spans="1:7" ht="16" customHeight="1" x14ac:dyDescent="0.25">
      <c r="A4680" s="108"/>
      <c r="B4680" s="108"/>
      <c r="C4680" s="108"/>
      <c r="D4680" s="109"/>
      <c r="E4680" s="108"/>
      <c r="F4680" s="108"/>
      <c r="G4680" s="110"/>
    </row>
    <row r="4681" spans="1:7" ht="16" customHeight="1" x14ac:dyDescent="0.25">
      <c r="A4681" s="108"/>
      <c r="B4681" s="108"/>
      <c r="C4681" s="108"/>
      <c r="D4681" s="109"/>
      <c r="E4681" s="108"/>
      <c r="F4681" s="108"/>
      <c r="G4681" s="110"/>
    </row>
    <row r="4682" spans="1:7" ht="16" customHeight="1" x14ac:dyDescent="0.25">
      <c r="A4682" s="108"/>
      <c r="B4682" s="108"/>
      <c r="C4682" s="108"/>
      <c r="D4682" s="109"/>
      <c r="E4682" s="108"/>
      <c r="F4682" s="108"/>
      <c r="G4682" s="110"/>
    </row>
    <row r="4683" spans="1:7" ht="16" customHeight="1" x14ac:dyDescent="0.25">
      <c r="A4683" s="108"/>
      <c r="B4683" s="108"/>
      <c r="C4683" s="108"/>
      <c r="D4683" s="109"/>
      <c r="E4683" s="108"/>
      <c r="F4683" s="108"/>
      <c r="G4683" s="110"/>
    </row>
    <row r="4684" spans="1:7" ht="16" customHeight="1" x14ac:dyDescent="0.25">
      <c r="A4684" s="108"/>
      <c r="B4684" s="108"/>
      <c r="C4684" s="108"/>
      <c r="D4684" s="109"/>
      <c r="E4684" s="108"/>
      <c r="F4684" s="108"/>
      <c r="G4684" s="110"/>
    </row>
    <row r="4685" spans="1:7" ht="16" customHeight="1" x14ac:dyDescent="0.25">
      <c r="A4685" s="108"/>
      <c r="B4685" s="108"/>
      <c r="C4685" s="108"/>
      <c r="D4685" s="109"/>
      <c r="E4685" s="108"/>
      <c r="F4685" s="108"/>
      <c r="G4685" s="110"/>
    </row>
    <row r="4686" spans="1:7" ht="16" customHeight="1" x14ac:dyDescent="0.25">
      <c r="A4686" s="108"/>
      <c r="B4686" s="108"/>
      <c r="C4686" s="108"/>
      <c r="D4686" s="109"/>
      <c r="E4686" s="108"/>
      <c r="F4686" s="108"/>
      <c r="G4686" s="110"/>
    </row>
    <row r="4687" spans="1:7" ht="16" customHeight="1" x14ac:dyDescent="0.25">
      <c r="A4687" s="108"/>
      <c r="B4687" s="108"/>
      <c r="C4687" s="108"/>
      <c r="D4687" s="109"/>
      <c r="E4687" s="108"/>
      <c r="F4687" s="108"/>
      <c r="G4687" s="110"/>
    </row>
    <row r="4688" spans="1:7" ht="16" customHeight="1" x14ac:dyDescent="0.25">
      <c r="A4688" s="108"/>
      <c r="B4688" s="108"/>
      <c r="C4688" s="108"/>
      <c r="D4688" s="109"/>
      <c r="E4688" s="108"/>
      <c r="F4688" s="108"/>
      <c r="G4688" s="110"/>
    </row>
    <row r="4689" spans="1:7" ht="16" customHeight="1" x14ac:dyDescent="0.25">
      <c r="A4689" s="108"/>
      <c r="B4689" s="108"/>
      <c r="C4689" s="108"/>
      <c r="D4689" s="109"/>
      <c r="E4689" s="108"/>
      <c r="F4689" s="108"/>
      <c r="G4689" s="110"/>
    </row>
    <row r="4690" spans="1:7" ht="16" customHeight="1" x14ac:dyDescent="0.25">
      <c r="A4690" s="108"/>
      <c r="B4690" s="108"/>
      <c r="C4690" s="108"/>
      <c r="D4690" s="109"/>
      <c r="E4690" s="108"/>
      <c r="F4690" s="108"/>
      <c r="G4690" s="110"/>
    </row>
    <row r="4691" spans="1:7" ht="16" customHeight="1" x14ac:dyDescent="0.25">
      <c r="A4691" s="108"/>
      <c r="B4691" s="108"/>
      <c r="C4691" s="108"/>
      <c r="D4691" s="109"/>
      <c r="E4691" s="108"/>
      <c r="F4691" s="108"/>
      <c r="G4691" s="110"/>
    </row>
    <row r="4692" spans="1:7" ht="16" customHeight="1" x14ac:dyDescent="0.25">
      <c r="A4692" s="108"/>
      <c r="B4692" s="108"/>
      <c r="C4692" s="108"/>
      <c r="D4692" s="109"/>
      <c r="E4692" s="108"/>
      <c r="F4692" s="108"/>
      <c r="G4692" s="110"/>
    </row>
    <row r="4693" spans="1:7" ht="16" customHeight="1" x14ac:dyDescent="0.25">
      <c r="A4693" s="108"/>
      <c r="B4693" s="108"/>
      <c r="C4693" s="108"/>
      <c r="D4693" s="109"/>
      <c r="E4693" s="108"/>
      <c r="F4693" s="108"/>
      <c r="G4693" s="110"/>
    </row>
    <row r="4694" spans="1:7" ht="16" customHeight="1" x14ac:dyDescent="0.25">
      <c r="A4694" s="108"/>
      <c r="B4694" s="108"/>
      <c r="C4694" s="108"/>
      <c r="D4694" s="109"/>
      <c r="E4694" s="108"/>
      <c r="F4694" s="108"/>
      <c r="G4694" s="110"/>
    </row>
    <row r="4695" spans="1:7" ht="16" customHeight="1" x14ac:dyDescent="0.25">
      <c r="A4695" s="108"/>
      <c r="B4695" s="108"/>
      <c r="C4695" s="108"/>
      <c r="D4695" s="109"/>
      <c r="E4695" s="108"/>
      <c r="F4695" s="108"/>
      <c r="G4695" s="110"/>
    </row>
    <row r="4696" spans="1:7" ht="16" customHeight="1" x14ac:dyDescent="0.25">
      <c r="A4696" s="108"/>
      <c r="B4696" s="108"/>
      <c r="C4696" s="108"/>
      <c r="D4696" s="109"/>
      <c r="E4696" s="108"/>
      <c r="F4696" s="108"/>
      <c r="G4696" s="110"/>
    </row>
    <row r="4697" spans="1:7" ht="16" customHeight="1" x14ac:dyDescent="0.25">
      <c r="A4697" s="108"/>
      <c r="B4697" s="108"/>
      <c r="C4697" s="108"/>
      <c r="D4697" s="109"/>
      <c r="E4697" s="108"/>
      <c r="F4697" s="108"/>
      <c r="G4697" s="110"/>
    </row>
    <row r="4698" spans="1:7" ht="16" customHeight="1" x14ac:dyDescent="0.25">
      <c r="A4698" s="108"/>
      <c r="B4698" s="108"/>
      <c r="C4698" s="108"/>
      <c r="D4698" s="109"/>
      <c r="E4698" s="108"/>
      <c r="F4698" s="108"/>
      <c r="G4698" s="110"/>
    </row>
    <row r="4699" spans="1:7" ht="16" customHeight="1" x14ac:dyDescent="0.25">
      <c r="A4699" s="108"/>
      <c r="B4699" s="108"/>
      <c r="C4699" s="108"/>
      <c r="D4699" s="109"/>
      <c r="E4699" s="108"/>
      <c r="F4699" s="108"/>
      <c r="G4699" s="110"/>
    </row>
    <row r="4700" spans="1:7" ht="16" customHeight="1" x14ac:dyDescent="0.25">
      <c r="A4700" s="108"/>
      <c r="B4700" s="108"/>
      <c r="C4700" s="108"/>
      <c r="D4700" s="109"/>
      <c r="E4700" s="108"/>
      <c r="F4700" s="108"/>
      <c r="G4700" s="110"/>
    </row>
    <row r="4701" spans="1:7" ht="16" customHeight="1" x14ac:dyDescent="0.25">
      <c r="A4701" s="108"/>
      <c r="B4701" s="108"/>
      <c r="C4701" s="108"/>
      <c r="D4701" s="109"/>
      <c r="E4701" s="108"/>
      <c r="F4701" s="108"/>
      <c r="G4701" s="110"/>
    </row>
    <row r="4702" spans="1:7" ht="16" customHeight="1" x14ac:dyDescent="0.25">
      <c r="A4702" s="108"/>
      <c r="B4702" s="108"/>
      <c r="C4702" s="108"/>
      <c r="D4702" s="109"/>
      <c r="E4702" s="108"/>
      <c r="F4702" s="108"/>
      <c r="G4702" s="110"/>
    </row>
    <row r="4703" spans="1:7" ht="16" customHeight="1" x14ac:dyDescent="0.25">
      <c r="A4703" s="108"/>
      <c r="B4703" s="108"/>
      <c r="C4703" s="108"/>
      <c r="D4703" s="109"/>
      <c r="E4703" s="108"/>
      <c r="F4703" s="108"/>
      <c r="G4703" s="110"/>
    </row>
    <row r="4704" spans="1:7" ht="16" customHeight="1" x14ac:dyDescent="0.25">
      <c r="A4704" s="108"/>
      <c r="B4704" s="108"/>
      <c r="C4704" s="108"/>
      <c r="D4704" s="109"/>
      <c r="E4704" s="108"/>
      <c r="F4704" s="108"/>
      <c r="G4704" s="110"/>
    </row>
    <row r="4705" spans="1:7" ht="16" customHeight="1" x14ac:dyDescent="0.25">
      <c r="A4705" s="108"/>
      <c r="B4705" s="108"/>
      <c r="C4705" s="108"/>
      <c r="D4705" s="109"/>
      <c r="E4705" s="108"/>
      <c r="F4705" s="108"/>
      <c r="G4705" s="110"/>
    </row>
    <row r="4706" spans="1:7" ht="16" customHeight="1" x14ac:dyDescent="0.25">
      <c r="A4706" s="108"/>
      <c r="B4706" s="108"/>
      <c r="C4706" s="108"/>
      <c r="D4706" s="109"/>
      <c r="E4706" s="108"/>
      <c r="F4706" s="108"/>
      <c r="G4706" s="110"/>
    </row>
    <row r="4707" spans="1:7" ht="16" customHeight="1" x14ac:dyDescent="0.25">
      <c r="A4707" s="108"/>
      <c r="B4707" s="108"/>
      <c r="C4707" s="108"/>
      <c r="D4707" s="109"/>
      <c r="E4707" s="108"/>
      <c r="F4707" s="108"/>
      <c r="G4707" s="110"/>
    </row>
    <row r="4708" spans="1:7" ht="16" customHeight="1" x14ac:dyDescent="0.25">
      <c r="A4708" s="108"/>
      <c r="B4708" s="108"/>
      <c r="C4708" s="108"/>
      <c r="D4708" s="109"/>
      <c r="E4708" s="108"/>
      <c r="F4708" s="108"/>
      <c r="G4708" s="110"/>
    </row>
    <row r="4709" spans="1:7" ht="16" customHeight="1" x14ac:dyDescent="0.25">
      <c r="A4709" s="108"/>
      <c r="B4709" s="108"/>
      <c r="C4709" s="108"/>
      <c r="D4709" s="109"/>
      <c r="E4709" s="108"/>
      <c r="F4709" s="108"/>
      <c r="G4709" s="110"/>
    </row>
    <row r="4710" spans="1:7" ht="16" customHeight="1" x14ac:dyDescent="0.25">
      <c r="A4710" s="108"/>
      <c r="B4710" s="108"/>
      <c r="C4710" s="108"/>
      <c r="D4710" s="109"/>
      <c r="E4710" s="108"/>
      <c r="F4710" s="108"/>
      <c r="G4710" s="110"/>
    </row>
    <row r="4711" spans="1:7" ht="16" customHeight="1" x14ac:dyDescent="0.25">
      <c r="A4711" s="108"/>
      <c r="B4711" s="108"/>
      <c r="C4711" s="108"/>
      <c r="D4711" s="109"/>
      <c r="E4711" s="108"/>
      <c r="F4711" s="108"/>
      <c r="G4711" s="110"/>
    </row>
    <row r="4712" spans="1:7" ht="16" customHeight="1" x14ac:dyDescent="0.25">
      <c r="A4712" s="108"/>
      <c r="B4712" s="108"/>
      <c r="C4712" s="108"/>
      <c r="D4712" s="109"/>
      <c r="E4712" s="108"/>
      <c r="F4712" s="108"/>
      <c r="G4712" s="110"/>
    </row>
    <row r="4713" spans="1:7" ht="16" customHeight="1" x14ac:dyDescent="0.25">
      <c r="A4713" s="108"/>
      <c r="B4713" s="108"/>
      <c r="C4713" s="108"/>
      <c r="D4713" s="109"/>
      <c r="E4713" s="108"/>
      <c r="F4713" s="108"/>
      <c r="G4713" s="110"/>
    </row>
    <row r="4714" spans="1:7" ht="16" customHeight="1" x14ac:dyDescent="0.25">
      <c r="A4714" s="108"/>
      <c r="B4714" s="108"/>
      <c r="C4714" s="108"/>
      <c r="D4714" s="109"/>
      <c r="E4714" s="108"/>
      <c r="F4714" s="108"/>
      <c r="G4714" s="110"/>
    </row>
    <row r="4715" spans="1:7" ht="16" customHeight="1" x14ac:dyDescent="0.25">
      <c r="A4715" s="108"/>
      <c r="B4715" s="108"/>
      <c r="C4715" s="108"/>
      <c r="D4715" s="109"/>
      <c r="E4715" s="108"/>
      <c r="F4715" s="108"/>
      <c r="G4715" s="110"/>
    </row>
    <row r="4716" spans="1:7" ht="16" customHeight="1" x14ac:dyDescent="0.25">
      <c r="A4716" s="108"/>
      <c r="B4716" s="108"/>
      <c r="C4716" s="108"/>
      <c r="D4716" s="109"/>
      <c r="E4716" s="108"/>
      <c r="F4716" s="108"/>
      <c r="G4716" s="110"/>
    </row>
    <row r="4717" spans="1:7" ht="16" customHeight="1" x14ac:dyDescent="0.25">
      <c r="A4717" s="108"/>
      <c r="B4717" s="108"/>
      <c r="C4717" s="108"/>
      <c r="D4717" s="109"/>
      <c r="E4717" s="108"/>
      <c r="F4717" s="108"/>
      <c r="G4717" s="110"/>
    </row>
    <row r="4718" spans="1:7" ht="16" customHeight="1" x14ac:dyDescent="0.25">
      <c r="A4718" s="108"/>
      <c r="B4718" s="108"/>
      <c r="C4718" s="108"/>
      <c r="D4718" s="109"/>
      <c r="E4718" s="108"/>
      <c r="F4718" s="108"/>
      <c r="G4718" s="110"/>
    </row>
    <row r="4719" spans="1:7" ht="16" customHeight="1" x14ac:dyDescent="0.25">
      <c r="A4719" s="108"/>
      <c r="B4719" s="108"/>
      <c r="C4719" s="108"/>
      <c r="D4719" s="109"/>
      <c r="E4719" s="108"/>
      <c r="F4719" s="108"/>
      <c r="G4719" s="110"/>
    </row>
    <row r="4720" spans="1:7" ht="16" customHeight="1" x14ac:dyDescent="0.25">
      <c r="A4720" s="108"/>
      <c r="B4720" s="108"/>
      <c r="C4720" s="108"/>
      <c r="D4720" s="109"/>
      <c r="E4720" s="108"/>
      <c r="F4720" s="108"/>
      <c r="G4720" s="110"/>
    </row>
    <row r="4721" spans="1:7" ht="16" customHeight="1" x14ac:dyDescent="0.25">
      <c r="A4721" s="108"/>
      <c r="B4721" s="108"/>
      <c r="C4721" s="108"/>
      <c r="D4721" s="109"/>
      <c r="E4721" s="108"/>
      <c r="F4721" s="108"/>
      <c r="G4721" s="110"/>
    </row>
    <row r="4722" spans="1:7" ht="16" customHeight="1" x14ac:dyDescent="0.25">
      <c r="A4722" s="108"/>
      <c r="B4722" s="108"/>
      <c r="C4722" s="108"/>
      <c r="D4722" s="109"/>
      <c r="E4722" s="108"/>
      <c r="F4722" s="108"/>
      <c r="G4722" s="110"/>
    </row>
    <row r="4723" spans="1:7" ht="16" customHeight="1" x14ac:dyDescent="0.25">
      <c r="A4723" s="108"/>
      <c r="B4723" s="108"/>
      <c r="C4723" s="108"/>
      <c r="D4723" s="109"/>
      <c r="E4723" s="108"/>
      <c r="F4723" s="108"/>
      <c r="G4723" s="110"/>
    </row>
    <row r="4724" spans="1:7" ht="16" customHeight="1" x14ac:dyDescent="0.25">
      <c r="A4724" s="108"/>
      <c r="B4724" s="108"/>
      <c r="C4724" s="108"/>
      <c r="D4724" s="109"/>
      <c r="E4724" s="108"/>
      <c r="F4724" s="108"/>
      <c r="G4724" s="110"/>
    </row>
    <row r="4725" spans="1:7" ht="16" customHeight="1" x14ac:dyDescent="0.25">
      <c r="A4725" s="108"/>
      <c r="B4725" s="108"/>
      <c r="C4725" s="108"/>
      <c r="D4725" s="109"/>
      <c r="E4725" s="108"/>
      <c r="F4725" s="108"/>
      <c r="G4725" s="110"/>
    </row>
    <row r="4726" spans="1:7" ht="16" customHeight="1" x14ac:dyDescent="0.25">
      <c r="A4726" s="108"/>
      <c r="B4726" s="108"/>
      <c r="C4726" s="108"/>
      <c r="D4726" s="109"/>
      <c r="E4726" s="108"/>
      <c r="F4726" s="108"/>
      <c r="G4726" s="110"/>
    </row>
    <row r="4727" spans="1:7" ht="16" customHeight="1" x14ac:dyDescent="0.25">
      <c r="A4727" s="108"/>
      <c r="B4727" s="108"/>
      <c r="C4727" s="108"/>
      <c r="D4727" s="109"/>
      <c r="E4727" s="108"/>
      <c r="F4727" s="108"/>
      <c r="G4727" s="110"/>
    </row>
    <row r="4728" spans="1:7" ht="16" customHeight="1" x14ac:dyDescent="0.25">
      <c r="A4728" s="108"/>
      <c r="B4728" s="108"/>
      <c r="C4728" s="108"/>
      <c r="D4728" s="109"/>
      <c r="E4728" s="108"/>
      <c r="F4728" s="108"/>
      <c r="G4728" s="110"/>
    </row>
    <row r="4729" spans="1:7" ht="16" customHeight="1" x14ac:dyDescent="0.25">
      <c r="A4729" s="108"/>
      <c r="B4729" s="108"/>
      <c r="C4729" s="108"/>
      <c r="D4729" s="109"/>
      <c r="E4729" s="108"/>
      <c r="F4729" s="108"/>
      <c r="G4729" s="110"/>
    </row>
    <row r="4730" spans="1:7" ht="16" customHeight="1" x14ac:dyDescent="0.25">
      <c r="A4730" s="108"/>
      <c r="B4730" s="108"/>
      <c r="C4730" s="108"/>
      <c r="D4730" s="109"/>
      <c r="E4730" s="108"/>
      <c r="F4730" s="108"/>
      <c r="G4730" s="110"/>
    </row>
    <row r="4731" spans="1:7" ht="16" customHeight="1" x14ac:dyDescent="0.25">
      <c r="A4731" s="108"/>
      <c r="B4731" s="108"/>
      <c r="C4731" s="108"/>
      <c r="D4731" s="109"/>
      <c r="E4731" s="108"/>
      <c r="F4731" s="108"/>
      <c r="G4731" s="110"/>
    </row>
    <row r="4732" spans="1:7" ht="16" customHeight="1" x14ac:dyDescent="0.25">
      <c r="A4732" s="108"/>
      <c r="B4732" s="108"/>
      <c r="C4732" s="108"/>
      <c r="D4732" s="109"/>
      <c r="E4732" s="108"/>
      <c r="F4732" s="108"/>
      <c r="G4732" s="110"/>
    </row>
    <row r="4733" spans="1:7" ht="16" customHeight="1" x14ac:dyDescent="0.25">
      <c r="A4733" s="108"/>
      <c r="B4733" s="108"/>
      <c r="C4733" s="108"/>
      <c r="D4733" s="109"/>
      <c r="E4733" s="108"/>
      <c r="F4733" s="108"/>
      <c r="G4733" s="110"/>
    </row>
    <row r="4734" spans="1:7" ht="16" customHeight="1" x14ac:dyDescent="0.25">
      <c r="A4734" s="108"/>
      <c r="B4734" s="108"/>
      <c r="C4734" s="108"/>
      <c r="D4734" s="109"/>
      <c r="E4734" s="108"/>
      <c r="F4734" s="108"/>
      <c r="G4734" s="110"/>
    </row>
    <row r="4735" spans="1:7" ht="16" customHeight="1" x14ac:dyDescent="0.25">
      <c r="A4735" s="108"/>
      <c r="B4735" s="108"/>
      <c r="C4735" s="108"/>
      <c r="D4735" s="109"/>
      <c r="E4735" s="108"/>
      <c r="F4735" s="108"/>
      <c r="G4735" s="110"/>
    </row>
    <row r="4736" spans="1:7" ht="16" customHeight="1" x14ac:dyDescent="0.25">
      <c r="A4736" s="108"/>
      <c r="B4736" s="108"/>
      <c r="C4736" s="108"/>
      <c r="D4736" s="109"/>
      <c r="E4736" s="108"/>
      <c r="F4736" s="108"/>
      <c r="G4736" s="110"/>
    </row>
    <row r="4737" spans="1:7" ht="16" customHeight="1" x14ac:dyDescent="0.25">
      <c r="A4737" s="108"/>
      <c r="B4737" s="108"/>
      <c r="C4737" s="108"/>
      <c r="D4737" s="109"/>
      <c r="E4737" s="108"/>
      <c r="F4737" s="108"/>
      <c r="G4737" s="110"/>
    </row>
    <row r="4738" spans="1:7" ht="16" customHeight="1" x14ac:dyDescent="0.25">
      <c r="A4738" s="108"/>
      <c r="B4738" s="108"/>
      <c r="C4738" s="108"/>
      <c r="D4738" s="109"/>
      <c r="E4738" s="108"/>
      <c r="F4738" s="108"/>
      <c r="G4738" s="110"/>
    </row>
    <row r="4739" spans="1:7" ht="16" customHeight="1" x14ac:dyDescent="0.25">
      <c r="A4739" s="108"/>
      <c r="B4739" s="108"/>
      <c r="C4739" s="108"/>
      <c r="D4739" s="109"/>
      <c r="E4739" s="108"/>
      <c r="F4739" s="108"/>
      <c r="G4739" s="110"/>
    </row>
    <row r="4740" spans="1:7" ht="16" customHeight="1" x14ac:dyDescent="0.25">
      <c r="A4740" s="108"/>
      <c r="B4740" s="108"/>
      <c r="C4740" s="108"/>
      <c r="D4740" s="109"/>
      <c r="E4740" s="108"/>
      <c r="F4740" s="108"/>
      <c r="G4740" s="110"/>
    </row>
    <row r="4741" spans="1:7" ht="16" customHeight="1" x14ac:dyDescent="0.25">
      <c r="A4741" s="108"/>
      <c r="B4741" s="108"/>
      <c r="C4741" s="108"/>
      <c r="D4741" s="109"/>
      <c r="E4741" s="108"/>
      <c r="F4741" s="108"/>
      <c r="G4741" s="110"/>
    </row>
    <row r="4742" spans="1:7" ht="16" customHeight="1" x14ac:dyDescent="0.25">
      <c r="A4742" s="108"/>
      <c r="B4742" s="108"/>
      <c r="C4742" s="108"/>
      <c r="D4742" s="109"/>
      <c r="E4742" s="108"/>
      <c r="F4742" s="108"/>
      <c r="G4742" s="110"/>
    </row>
    <row r="4743" spans="1:7" ht="16" customHeight="1" x14ac:dyDescent="0.25">
      <c r="A4743" s="108"/>
      <c r="B4743" s="108"/>
      <c r="C4743" s="108"/>
      <c r="D4743" s="109"/>
      <c r="E4743" s="108"/>
      <c r="F4743" s="108"/>
      <c r="G4743" s="110"/>
    </row>
    <row r="4744" spans="1:7" ht="16" customHeight="1" x14ac:dyDescent="0.25">
      <c r="A4744" s="108"/>
      <c r="B4744" s="108"/>
      <c r="C4744" s="108"/>
      <c r="D4744" s="109"/>
      <c r="E4744" s="108"/>
      <c r="F4744" s="108"/>
      <c r="G4744" s="110"/>
    </row>
    <row r="4745" spans="1:7" ht="16" customHeight="1" x14ac:dyDescent="0.25">
      <c r="A4745" s="108"/>
      <c r="B4745" s="108"/>
      <c r="C4745" s="108"/>
      <c r="D4745" s="109"/>
      <c r="E4745" s="108"/>
      <c r="F4745" s="108"/>
      <c r="G4745" s="110"/>
    </row>
    <row r="4746" spans="1:7" ht="16" customHeight="1" x14ac:dyDescent="0.25">
      <c r="A4746" s="108"/>
      <c r="B4746" s="108"/>
      <c r="C4746" s="108"/>
      <c r="D4746" s="109"/>
      <c r="E4746" s="108"/>
      <c r="F4746" s="108"/>
      <c r="G4746" s="110"/>
    </row>
    <row r="4747" spans="1:7" ht="16" customHeight="1" x14ac:dyDescent="0.25">
      <c r="A4747" s="108"/>
      <c r="B4747" s="108"/>
      <c r="C4747" s="108"/>
      <c r="D4747" s="109"/>
      <c r="E4747" s="108"/>
      <c r="F4747" s="108"/>
      <c r="G4747" s="110"/>
    </row>
    <row r="4748" spans="1:7" ht="16" customHeight="1" x14ac:dyDescent="0.25">
      <c r="A4748" s="108"/>
      <c r="B4748" s="108"/>
      <c r="C4748" s="108"/>
      <c r="D4748" s="109"/>
      <c r="E4748" s="108"/>
      <c r="F4748" s="108"/>
      <c r="G4748" s="110"/>
    </row>
    <row r="4749" spans="1:7" ht="16" customHeight="1" x14ac:dyDescent="0.25">
      <c r="A4749" s="108"/>
      <c r="B4749" s="108"/>
      <c r="C4749" s="108"/>
      <c r="D4749" s="109"/>
      <c r="E4749" s="108"/>
      <c r="F4749" s="108"/>
      <c r="G4749" s="110"/>
    </row>
    <row r="4750" spans="1:7" ht="16" customHeight="1" x14ac:dyDescent="0.25">
      <c r="A4750" s="108"/>
      <c r="B4750" s="108"/>
      <c r="C4750" s="108"/>
      <c r="D4750" s="109"/>
      <c r="E4750" s="108"/>
      <c r="F4750" s="108"/>
      <c r="G4750" s="110"/>
    </row>
    <row r="4751" spans="1:7" ht="16" customHeight="1" x14ac:dyDescent="0.25">
      <c r="A4751" s="108"/>
      <c r="B4751" s="108"/>
      <c r="C4751" s="108"/>
      <c r="D4751" s="109"/>
      <c r="E4751" s="108"/>
      <c r="F4751" s="108"/>
      <c r="G4751" s="110"/>
    </row>
    <row r="4752" spans="1:7" ht="16" customHeight="1" x14ac:dyDescent="0.25">
      <c r="A4752" s="108"/>
      <c r="B4752" s="108"/>
      <c r="C4752" s="108"/>
      <c r="D4752" s="109"/>
      <c r="E4752" s="108"/>
      <c r="F4752" s="108"/>
      <c r="G4752" s="110"/>
    </row>
    <row r="4753" spans="1:7" ht="16" customHeight="1" x14ac:dyDescent="0.25">
      <c r="A4753" s="108"/>
      <c r="B4753" s="108"/>
      <c r="C4753" s="108"/>
      <c r="D4753" s="109"/>
      <c r="E4753" s="108"/>
      <c r="F4753" s="108"/>
      <c r="G4753" s="110"/>
    </row>
    <row r="4754" spans="1:7" ht="16" customHeight="1" x14ac:dyDescent="0.25">
      <c r="A4754" s="108"/>
      <c r="B4754" s="108"/>
      <c r="C4754" s="108"/>
      <c r="D4754" s="109"/>
      <c r="E4754" s="108"/>
      <c r="F4754" s="108"/>
      <c r="G4754" s="110"/>
    </row>
    <row r="4755" spans="1:7" ht="16" customHeight="1" x14ac:dyDescent="0.25">
      <c r="A4755" s="108"/>
      <c r="B4755" s="108"/>
      <c r="C4755" s="108"/>
      <c r="D4755" s="109"/>
      <c r="E4755" s="108"/>
      <c r="F4755" s="108"/>
      <c r="G4755" s="110"/>
    </row>
    <row r="4756" spans="1:7" ht="16" customHeight="1" x14ac:dyDescent="0.25">
      <c r="A4756" s="108"/>
      <c r="B4756" s="108"/>
      <c r="C4756" s="108"/>
      <c r="D4756" s="109"/>
      <c r="E4756" s="108"/>
      <c r="F4756" s="108"/>
      <c r="G4756" s="110"/>
    </row>
    <row r="4757" spans="1:7" ht="16" customHeight="1" x14ac:dyDescent="0.25">
      <c r="A4757" s="108"/>
      <c r="B4757" s="108"/>
      <c r="C4757" s="108"/>
      <c r="D4757" s="109"/>
      <c r="E4757" s="108"/>
      <c r="F4757" s="108"/>
      <c r="G4757" s="110"/>
    </row>
    <row r="4758" spans="1:7" ht="16" customHeight="1" x14ac:dyDescent="0.25">
      <c r="A4758" s="108"/>
      <c r="B4758" s="108"/>
      <c r="C4758" s="108"/>
      <c r="D4758" s="109"/>
      <c r="E4758" s="108"/>
      <c r="F4758" s="108"/>
      <c r="G4758" s="110"/>
    </row>
    <row r="4759" spans="1:7" ht="16" customHeight="1" x14ac:dyDescent="0.25">
      <c r="A4759" s="108"/>
      <c r="B4759" s="108"/>
      <c r="C4759" s="108"/>
      <c r="D4759" s="109"/>
      <c r="E4759" s="108"/>
      <c r="F4759" s="108"/>
      <c r="G4759" s="110"/>
    </row>
    <row r="4760" spans="1:7" ht="16" customHeight="1" x14ac:dyDescent="0.25">
      <c r="A4760" s="108"/>
      <c r="B4760" s="108"/>
      <c r="C4760" s="108"/>
      <c r="D4760" s="109"/>
      <c r="E4760" s="108"/>
      <c r="F4760" s="108"/>
      <c r="G4760" s="110"/>
    </row>
    <row r="4761" spans="1:7" ht="16" customHeight="1" x14ac:dyDescent="0.25">
      <c r="A4761" s="108"/>
      <c r="B4761" s="108"/>
      <c r="C4761" s="108"/>
      <c r="D4761" s="109"/>
      <c r="E4761" s="108"/>
      <c r="F4761" s="108"/>
      <c r="G4761" s="110"/>
    </row>
    <row r="4762" spans="1:7" ht="16" customHeight="1" x14ac:dyDescent="0.25">
      <c r="A4762" s="108"/>
      <c r="B4762" s="108"/>
      <c r="C4762" s="108"/>
      <c r="D4762" s="109"/>
      <c r="E4762" s="108"/>
      <c r="F4762" s="108"/>
      <c r="G4762" s="110"/>
    </row>
    <row r="4763" spans="1:7" ht="16" customHeight="1" x14ac:dyDescent="0.25">
      <c r="A4763" s="108"/>
      <c r="B4763" s="108"/>
      <c r="C4763" s="108"/>
      <c r="D4763" s="109"/>
      <c r="E4763" s="108"/>
      <c r="F4763" s="108"/>
      <c r="G4763" s="110"/>
    </row>
    <row r="4764" spans="1:7" ht="16" customHeight="1" x14ac:dyDescent="0.25">
      <c r="A4764" s="108"/>
      <c r="B4764" s="108"/>
      <c r="C4764" s="108"/>
      <c r="D4764" s="109"/>
      <c r="E4764" s="108"/>
      <c r="F4764" s="108"/>
      <c r="G4764" s="110"/>
    </row>
    <row r="4765" spans="1:7" ht="16" customHeight="1" x14ac:dyDescent="0.25">
      <c r="A4765" s="108"/>
      <c r="B4765" s="108"/>
      <c r="C4765" s="108"/>
      <c r="D4765" s="109"/>
      <c r="E4765" s="108"/>
      <c r="F4765" s="108"/>
      <c r="G4765" s="110"/>
    </row>
    <row r="4766" spans="1:7" ht="16" customHeight="1" x14ac:dyDescent="0.25">
      <c r="A4766" s="108"/>
      <c r="B4766" s="108"/>
      <c r="C4766" s="108"/>
      <c r="D4766" s="109"/>
      <c r="E4766" s="108"/>
      <c r="F4766" s="108"/>
      <c r="G4766" s="110"/>
    </row>
    <row r="4767" spans="1:7" ht="16" customHeight="1" x14ac:dyDescent="0.25">
      <c r="A4767" s="108"/>
      <c r="B4767" s="108"/>
      <c r="C4767" s="108"/>
      <c r="D4767" s="109"/>
      <c r="E4767" s="108"/>
      <c r="F4767" s="108"/>
      <c r="G4767" s="110"/>
    </row>
    <row r="4768" spans="1:7" ht="16" customHeight="1" x14ac:dyDescent="0.25">
      <c r="A4768" s="108"/>
      <c r="B4768" s="108"/>
      <c r="C4768" s="108"/>
      <c r="D4768" s="109"/>
      <c r="E4768" s="108"/>
      <c r="F4768" s="108"/>
      <c r="G4768" s="110"/>
    </row>
    <row r="4769" spans="1:7" ht="16" customHeight="1" x14ac:dyDescent="0.25">
      <c r="A4769" s="108"/>
      <c r="B4769" s="108"/>
      <c r="C4769" s="108"/>
      <c r="D4769" s="109"/>
      <c r="E4769" s="108"/>
      <c r="F4769" s="108"/>
      <c r="G4769" s="110"/>
    </row>
    <row r="4770" spans="1:7" ht="16" customHeight="1" x14ac:dyDescent="0.25">
      <c r="A4770" s="108"/>
      <c r="B4770" s="108"/>
      <c r="C4770" s="108"/>
      <c r="D4770" s="109"/>
      <c r="E4770" s="108"/>
      <c r="F4770" s="108"/>
      <c r="G4770" s="110"/>
    </row>
    <row r="4771" spans="1:7" ht="16" customHeight="1" x14ac:dyDescent="0.25">
      <c r="A4771" s="108"/>
      <c r="B4771" s="108"/>
      <c r="C4771" s="108"/>
      <c r="D4771" s="109"/>
      <c r="E4771" s="108"/>
      <c r="F4771" s="108"/>
      <c r="G4771" s="110"/>
    </row>
    <row r="4772" spans="1:7" ht="16" customHeight="1" x14ac:dyDescent="0.25">
      <c r="A4772" s="108"/>
      <c r="B4772" s="108"/>
      <c r="C4772" s="108"/>
      <c r="D4772" s="109"/>
      <c r="E4772" s="108"/>
      <c r="F4772" s="108"/>
      <c r="G4772" s="110"/>
    </row>
    <row r="4773" spans="1:7" ht="16" customHeight="1" x14ac:dyDescent="0.25">
      <c r="A4773" s="108"/>
      <c r="B4773" s="108"/>
      <c r="C4773" s="108"/>
      <c r="D4773" s="109"/>
      <c r="E4773" s="108"/>
      <c r="F4773" s="108"/>
      <c r="G4773" s="110"/>
    </row>
    <row r="4774" spans="1:7" ht="16" customHeight="1" x14ac:dyDescent="0.25">
      <c r="A4774" s="108"/>
      <c r="B4774" s="108"/>
      <c r="C4774" s="108"/>
      <c r="D4774" s="109"/>
      <c r="E4774" s="108"/>
      <c r="F4774" s="108"/>
      <c r="G4774" s="110"/>
    </row>
    <row r="4775" spans="1:7" ht="16" customHeight="1" x14ac:dyDescent="0.25">
      <c r="A4775" s="108"/>
      <c r="B4775" s="108"/>
      <c r="C4775" s="108"/>
      <c r="D4775" s="109"/>
      <c r="E4775" s="108"/>
      <c r="F4775" s="108"/>
      <c r="G4775" s="110"/>
    </row>
    <row r="4776" spans="1:7" ht="16" customHeight="1" x14ac:dyDescent="0.25">
      <c r="A4776" s="108"/>
      <c r="B4776" s="108"/>
      <c r="C4776" s="108"/>
      <c r="D4776" s="109"/>
      <c r="E4776" s="108"/>
      <c r="F4776" s="108"/>
      <c r="G4776" s="110"/>
    </row>
    <row r="4777" spans="1:7" ht="16" customHeight="1" x14ac:dyDescent="0.25">
      <c r="A4777" s="108"/>
      <c r="B4777" s="108"/>
      <c r="C4777" s="108"/>
      <c r="D4777" s="109"/>
      <c r="E4777" s="108"/>
      <c r="F4777" s="108"/>
      <c r="G4777" s="110"/>
    </row>
    <row r="4778" spans="1:7" ht="16" customHeight="1" x14ac:dyDescent="0.25">
      <c r="A4778" s="108"/>
      <c r="B4778" s="108"/>
      <c r="C4778" s="108"/>
      <c r="D4778" s="109"/>
      <c r="E4778" s="108"/>
      <c r="F4778" s="108"/>
      <c r="G4778" s="110"/>
    </row>
    <row r="4779" spans="1:7" ht="16" customHeight="1" x14ac:dyDescent="0.25">
      <c r="A4779" s="108"/>
      <c r="B4779" s="108"/>
      <c r="C4779" s="108"/>
      <c r="D4779" s="109"/>
      <c r="E4779" s="108"/>
      <c r="F4779" s="108"/>
      <c r="G4779" s="110"/>
    </row>
    <row r="4780" spans="1:7" ht="16" customHeight="1" x14ac:dyDescent="0.25">
      <c r="A4780" s="108"/>
      <c r="B4780" s="108"/>
      <c r="C4780" s="108"/>
      <c r="D4780" s="109"/>
      <c r="E4780" s="108"/>
      <c r="F4780" s="108"/>
      <c r="G4780" s="110"/>
    </row>
    <row r="4781" spans="1:7" ht="16" customHeight="1" x14ac:dyDescent="0.25">
      <c r="A4781" s="108"/>
      <c r="B4781" s="108"/>
      <c r="C4781" s="108"/>
      <c r="D4781" s="109"/>
      <c r="E4781" s="108"/>
      <c r="F4781" s="108"/>
      <c r="G4781" s="110"/>
    </row>
    <row r="4782" spans="1:7" ht="16" customHeight="1" x14ac:dyDescent="0.25">
      <c r="A4782" s="108"/>
      <c r="B4782" s="108"/>
      <c r="C4782" s="108"/>
      <c r="D4782" s="109"/>
      <c r="E4782" s="108"/>
      <c r="F4782" s="108"/>
      <c r="G4782" s="110"/>
    </row>
    <row r="4783" spans="1:7" ht="16" customHeight="1" x14ac:dyDescent="0.25">
      <c r="A4783" s="108"/>
      <c r="B4783" s="108"/>
      <c r="C4783" s="108"/>
      <c r="D4783" s="109"/>
      <c r="E4783" s="108"/>
      <c r="F4783" s="108"/>
      <c r="G4783" s="110"/>
    </row>
    <row r="4784" spans="1:7" ht="16" customHeight="1" x14ac:dyDescent="0.25">
      <c r="A4784" s="108"/>
      <c r="B4784" s="108"/>
      <c r="C4784" s="108"/>
      <c r="D4784" s="109"/>
      <c r="E4784" s="108"/>
      <c r="F4784" s="108"/>
      <c r="G4784" s="110"/>
    </row>
    <row r="4785" spans="1:7" ht="16" customHeight="1" x14ac:dyDescent="0.25">
      <c r="A4785" s="108"/>
      <c r="B4785" s="108"/>
      <c r="C4785" s="108"/>
      <c r="D4785" s="109"/>
      <c r="E4785" s="108"/>
      <c r="F4785" s="108"/>
      <c r="G4785" s="110"/>
    </row>
    <row r="4786" spans="1:7" ht="16" customHeight="1" x14ac:dyDescent="0.25">
      <c r="A4786" s="108"/>
      <c r="B4786" s="108"/>
      <c r="C4786" s="108"/>
      <c r="D4786" s="109"/>
      <c r="E4786" s="108"/>
      <c r="F4786" s="108"/>
      <c r="G4786" s="110"/>
    </row>
    <row r="4787" spans="1:7" ht="16" customHeight="1" x14ac:dyDescent="0.25">
      <c r="A4787" s="108"/>
      <c r="B4787" s="108"/>
      <c r="C4787" s="108"/>
      <c r="D4787" s="109"/>
      <c r="E4787" s="108"/>
      <c r="F4787" s="108"/>
      <c r="G4787" s="110"/>
    </row>
    <row r="4788" spans="1:7" ht="16" customHeight="1" x14ac:dyDescent="0.25">
      <c r="A4788" s="108"/>
      <c r="B4788" s="108"/>
      <c r="C4788" s="108"/>
      <c r="D4788" s="109"/>
      <c r="E4788" s="108"/>
      <c r="F4788" s="108"/>
      <c r="G4788" s="110"/>
    </row>
    <row r="4789" spans="1:7" ht="16" customHeight="1" x14ac:dyDescent="0.25">
      <c r="A4789" s="108"/>
      <c r="B4789" s="108"/>
      <c r="C4789" s="108"/>
      <c r="D4789" s="109"/>
      <c r="E4789" s="108"/>
      <c r="F4789" s="108"/>
      <c r="G4789" s="110"/>
    </row>
    <row r="4790" spans="1:7" ht="16" customHeight="1" x14ac:dyDescent="0.25">
      <c r="A4790" s="108"/>
      <c r="B4790" s="108"/>
      <c r="C4790" s="108"/>
      <c r="D4790" s="109"/>
      <c r="E4790" s="108"/>
      <c r="F4790" s="108"/>
      <c r="G4790" s="110"/>
    </row>
    <row r="4791" spans="1:7" ht="16" customHeight="1" x14ac:dyDescent="0.25">
      <c r="A4791" s="108"/>
      <c r="B4791" s="108"/>
      <c r="C4791" s="108"/>
      <c r="D4791" s="109"/>
      <c r="E4791" s="108"/>
      <c r="F4791" s="108"/>
      <c r="G4791" s="110"/>
    </row>
    <row r="4792" spans="1:7" ht="16" customHeight="1" x14ac:dyDescent="0.25">
      <c r="A4792" s="108"/>
      <c r="B4792" s="108"/>
      <c r="C4792" s="108"/>
      <c r="D4792" s="109"/>
      <c r="E4792" s="108"/>
      <c r="F4792" s="108"/>
      <c r="G4792" s="110"/>
    </row>
    <row r="4793" spans="1:7" ht="16" customHeight="1" x14ac:dyDescent="0.25">
      <c r="A4793" s="108"/>
      <c r="B4793" s="108"/>
      <c r="C4793" s="108"/>
      <c r="D4793" s="109"/>
      <c r="E4793" s="108"/>
      <c r="F4793" s="108"/>
      <c r="G4793" s="110"/>
    </row>
    <row r="4794" spans="1:7" ht="16" customHeight="1" x14ac:dyDescent="0.25">
      <c r="A4794" s="108"/>
      <c r="B4794" s="108"/>
      <c r="C4794" s="108"/>
      <c r="D4794" s="109"/>
      <c r="E4794" s="108"/>
      <c r="F4794" s="108"/>
      <c r="G4794" s="110"/>
    </row>
    <row r="4795" spans="1:7" ht="16" customHeight="1" x14ac:dyDescent="0.25">
      <c r="A4795" s="108"/>
      <c r="B4795" s="108"/>
      <c r="C4795" s="108"/>
      <c r="D4795" s="109"/>
      <c r="E4795" s="108"/>
      <c r="F4795" s="108"/>
      <c r="G4795" s="110"/>
    </row>
    <row r="4796" spans="1:7" ht="16" customHeight="1" x14ac:dyDescent="0.25">
      <c r="A4796" s="108"/>
      <c r="B4796" s="108"/>
      <c r="C4796" s="108"/>
      <c r="D4796" s="109"/>
      <c r="E4796" s="108"/>
      <c r="F4796" s="108"/>
      <c r="G4796" s="110"/>
    </row>
    <row r="4797" spans="1:7" ht="16" customHeight="1" x14ac:dyDescent="0.25">
      <c r="A4797" s="108"/>
      <c r="B4797" s="108"/>
      <c r="C4797" s="108"/>
      <c r="D4797" s="109"/>
      <c r="E4797" s="108"/>
      <c r="F4797" s="108"/>
      <c r="G4797" s="110"/>
    </row>
    <row r="4798" spans="1:7" ht="16" customHeight="1" x14ac:dyDescent="0.25">
      <c r="A4798" s="108"/>
      <c r="B4798" s="108"/>
      <c r="C4798" s="108"/>
      <c r="D4798" s="109"/>
      <c r="E4798" s="108"/>
      <c r="F4798" s="108"/>
      <c r="G4798" s="110"/>
    </row>
    <row r="4799" spans="1:7" ht="16" customHeight="1" x14ac:dyDescent="0.25">
      <c r="A4799" s="108"/>
      <c r="B4799" s="108"/>
      <c r="C4799" s="108"/>
      <c r="D4799" s="109"/>
      <c r="E4799" s="108"/>
      <c r="F4799" s="108"/>
      <c r="G4799" s="110"/>
    </row>
    <row r="4800" spans="1:7" ht="16" customHeight="1" x14ac:dyDescent="0.25">
      <c r="A4800" s="108"/>
      <c r="B4800" s="108"/>
      <c r="C4800" s="108"/>
      <c r="D4800" s="109"/>
      <c r="E4800" s="108"/>
      <c r="F4800" s="108"/>
      <c r="G4800" s="110"/>
    </row>
    <row r="4801" spans="1:7" ht="16" customHeight="1" x14ac:dyDescent="0.25">
      <c r="A4801" s="108"/>
      <c r="B4801" s="108"/>
      <c r="C4801" s="108"/>
      <c r="D4801" s="109"/>
      <c r="E4801" s="108"/>
      <c r="F4801" s="108"/>
      <c r="G4801" s="110"/>
    </row>
    <row r="4802" spans="1:7" ht="16" customHeight="1" x14ac:dyDescent="0.25">
      <c r="A4802" s="108"/>
      <c r="B4802" s="108"/>
      <c r="C4802" s="108"/>
      <c r="D4802" s="109"/>
      <c r="E4802" s="108"/>
      <c r="F4802" s="108"/>
      <c r="G4802" s="110"/>
    </row>
    <row r="4803" spans="1:7" ht="16" customHeight="1" x14ac:dyDescent="0.25">
      <c r="A4803" s="108"/>
      <c r="B4803" s="108"/>
      <c r="C4803" s="108"/>
      <c r="D4803" s="109"/>
      <c r="E4803" s="108"/>
      <c r="F4803" s="108"/>
      <c r="G4803" s="110"/>
    </row>
    <row r="4804" spans="1:7" ht="16" customHeight="1" x14ac:dyDescent="0.25">
      <c r="A4804" s="108"/>
      <c r="B4804" s="108"/>
      <c r="C4804" s="108"/>
      <c r="D4804" s="109"/>
      <c r="E4804" s="108"/>
      <c r="F4804" s="108"/>
      <c r="G4804" s="110"/>
    </row>
    <row r="4805" spans="1:7" ht="16" customHeight="1" x14ac:dyDescent="0.25">
      <c r="A4805" s="108"/>
      <c r="B4805" s="108"/>
      <c r="C4805" s="108"/>
      <c r="D4805" s="109"/>
      <c r="E4805" s="108"/>
      <c r="F4805" s="108"/>
      <c r="G4805" s="110"/>
    </row>
    <row r="4806" spans="1:7" ht="16" customHeight="1" x14ac:dyDescent="0.25">
      <c r="A4806" s="108"/>
      <c r="B4806" s="108"/>
      <c r="C4806" s="108"/>
      <c r="D4806" s="109"/>
      <c r="E4806" s="108"/>
      <c r="F4806" s="108"/>
      <c r="G4806" s="110"/>
    </row>
    <row r="4807" spans="1:7" ht="16" customHeight="1" x14ac:dyDescent="0.25">
      <c r="A4807" s="108"/>
      <c r="B4807" s="108"/>
      <c r="C4807" s="108"/>
      <c r="D4807" s="109"/>
      <c r="E4807" s="108"/>
      <c r="F4807" s="108"/>
      <c r="G4807" s="110"/>
    </row>
    <row r="4808" spans="1:7" ht="16" customHeight="1" x14ac:dyDescent="0.25">
      <c r="A4808" s="108"/>
      <c r="B4808" s="108"/>
      <c r="C4808" s="108"/>
      <c r="D4808" s="109"/>
      <c r="E4808" s="108"/>
      <c r="F4808" s="108"/>
      <c r="G4808" s="110"/>
    </row>
    <row r="4809" spans="1:7" ht="16" customHeight="1" x14ac:dyDescent="0.25">
      <c r="A4809" s="108"/>
      <c r="B4809" s="108"/>
      <c r="C4809" s="108"/>
      <c r="D4809" s="109"/>
      <c r="E4809" s="108"/>
      <c r="F4809" s="108"/>
      <c r="G4809" s="110"/>
    </row>
    <row r="4810" spans="1:7" ht="16" customHeight="1" x14ac:dyDescent="0.25">
      <c r="A4810" s="108"/>
      <c r="B4810" s="108"/>
      <c r="C4810" s="108"/>
      <c r="D4810" s="109"/>
      <c r="E4810" s="108"/>
      <c r="F4810" s="108"/>
      <c r="G4810" s="110"/>
    </row>
    <row r="4811" spans="1:7" ht="16" customHeight="1" x14ac:dyDescent="0.25">
      <c r="A4811" s="108"/>
      <c r="B4811" s="108"/>
      <c r="C4811" s="108"/>
      <c r="D4811" s="109"/>
      <c r="E4811" s="108"/>
      <c r="F4811" s="108"/>
      <c r="G4811" s="110"/>
    </row>
    <row r="4812" spans="1:7" ht="16" customHeight="1" x14ac:dyDescent="0.25">
      <c r="A4812" s="108"/>
      <c r="B4812" s="108"/>
      <c r="C4812" s="108"/>
      <c r="D4812" s="109"/>
      <c r="E4812" s="108"/>
      <c r="F4812" s="108"/>
      <c r="G4812" s="110"/>
    </row>
    <row r="4813" spans="1:7" ht="16" customHeight="1" x14ac:dyDescent="0.25">
      <c r="A4813" s="108"/>
      <c r="B4813" s="108"/>
      <c r="C4813" s="108"/>
      <c r="D4813" s="109"/>
      <c r="E4813" s="108"/>
      <c r="F4813" s="108"/>
      <c r="G4813" s="110"/>
    </row>
    <row r="4814" spans="1:7" ht="16" customHeight="1" x14ac:dyDescent="0.25">
      <c r="A4814" s="108"/>
      <c r="B4814" s="108"/>
      <c r="C4814" s="108"/>
      <c r="D4814" s="109"/>
      <c r="E4814" s="108"/>
      <c r="F4814" s="108"/>
      <c r="G4814" s="110"/>
    </row>
    <row r="4815" spans="1:7" ht="16" customHeight="1" x14ac:dyDescent="0.25">
      <c r="A4815" s="108"/>
      <c r="B4815" s="108"/>
      <c r="C4815" s="108"/>
      <c r="D4815" s="109"/>
      <c r="E4815" s="108"/>
      <c r="F4815" s="108"/>
      <c r="G4815" s="110"/>
    </row>
    <row r="4816" spans="1:7" ht="16" customHeight="1" x14ac:dyDescent="0.25">
      <c r="A4816" s="108"/>
      <c r="B4816" s="108"/>
      <c r="C4816" s="108"/>
      <c r="D4816" s="109"/>
      <c r="E4816" s="108"/>
      <c r="F4816" s="108"/>
      <c r="G4816" s="110"/>
    </row>
    <row r="4817" spans="1:7" ht="16" customHeight="1" x14ac:dyDescent="0.25">
      <c r="A4817" s="108"/>
      <c r="B4817" s="108"/>
      <c r="C4817" s="108"/>
      <c r="D4817" s="109"/>
      <c r="E4817" s="108"/>
      <c r="F4817" s="108"/>
      <c r="G4817" s="110"/>
    </row>
    <row r="4818" spans="1:7" ht="16" customHeight="1" x14ac:dyDescent="0.25">
      <c r="A4818" s="108"/>
      <c r="B4818" s="108"/>
      <c r="C4818" s="108"/>
      <c r="D4818" s="109"/>
      <c r="E4818" s="108"/>
      <c r="F4818" s="108"/>
      <c r="G4818" s="110"/>
    </row>
    <row r="4819" spans="1:7" ht="16" customHeight="1" x14ac:dyDescent="0.25">
      <c r="A4819" s="108"/>
      <c r="B4819" s="108"/>
      <c r="C4819" s="108"/>
      <c r="D4819" s="109"/>
      <c r="E4819" s="108"/>
      <c r="F4819" s="108"/>
      <c r="G4819" s="110"/>
    </row>
    <row r="4820" spans="1:7" ht="16" customHeight="1" x14ac:dyDescent="0.25">
      <c r="A4820" s="108"/>
      <c r="B4820" s="108"/>
      <c r="C4820" s="108"/>
      <c r="D4820" s="109"/>
      <c r="E4820" s="108"/>
      <c r="F4820" s="108"/>
      <c r="G4820" s="110"/>
    </row>
    <row r="4821" spans="1:7" ht="16" customHeight="1" x14ac:dyDescent="0.25">
      <c r="A4821" s="108"/>
      <c r="B4821" s="108"/>
      <c r="C4821" s="108"/>
      <c r="D4821" s="109"/>
      <c r="E4821" s="108"/>
      <c r="F4821" s="108"/>
      <c r="G4821" s="110"/>
    </row>
    <row r="4822" spans="1:7" ht="16" customHeight="1" x14ac:dyDescent="0.25">
      <c r="A4822" s="108"/>
      <c r="B4822" s="108"/>
      <c r="C4822" s="108"/>
      <c r="D4822" s="109"/>
      <c r="E4822" s="108"/>
      <c r="F4822" s="108"/>
      <c r="G4822" s="110"/>
    </row>
    <row r="4823" spans="1:7" ht="16" customHeight="1" x14ac:dyDescent="0.25">
      <c r="A4823" s="108"/>
      <c r="B4823" s="108"/>
      <c r="C4823" s="108"/>
      <c r="D4823" s="109"/>
      <c r="E4823" s="108"/>
      <c r="F4823" s="108"/>
      <c r="G4823" s="110"/>
    </row>
    <row r="4824" spans="1:7" ht="16" customHeight="1" x14ac:dyDescent="0.25">
      <c r="A4824" s="108"/>
      <c r="B4824" s="108"/>
      <c r="C4824" s="108"/>
      <c r="D4824" s="109"/>
      <c r="E4824" s="108"/>
      <c r="F4824" s="108"/>
      <c r="G4824" s="110"/>
    </row>
    <row r="4825" spans="1:7" ht="16" customHeight="1" x14ac:dyDescent="0.25">
      <c r="A4825" s="108"/>
      <c r="B4825" s="108"/>
      <c r="C4825" s="108"/>
      <c r="D4825" s="109"/>
      <c r="E4825" s="108"/>
      <c r="F4825" s="108"/>
      <c r="G4825" s="110"/>
    </row>
    <row r="4826" spans="1:7" ht="16" customHeight="1" x14ac:dyDescent="0.25">
      <c r="A4826" s="108"/>
      <c r="B4826" s="108"/>
      <c r="C4826" s="108"/>
      <c r="D4826" s="109"/>
      <c r="E4826" s="108"/>
      <c r="F4826" s="108"/>
      <c r="G4826" s="110"/>
    </row>
    <row r="4827" spans="1:7" ht="16" customHeight="1" x14ac:dyDescent="0.25">
      <c r="A4827" s="108"/>
      <c r="B4827" s="108"/>
      <c r="C4827" s="108"/>
      <c r="D4827" s="109"/>
      <c r="E4827" s="108"/>
      <c r="F4827" s="108"/>
      <c r="G4827" s="110"/>
    </row>
    <row r="4828" spans="1:7" ht="16" customHeight="1" x14ac:dyDescent="0.25">
      <c r="A4828" s="108"/>
      <c r="B4828" s="108"/>
      <c r="C4828" s="108"/>
      <c r="D4828" s="109"/>
      <c r="E4828" s="108"/>
      <c r="F4828" s="108"/>
      <c r="G4828" s="110"/>
    </row>
    <row r="4829" spans="1:7" ht="16" customHeight="1" x14ac:dyDescent="0.25">
      <c r="A4829" s="108"/>
      <c r="B4829" s="108"/>
      <c r="C4829" s="108"/>
      <c r="D4829" s="109"/>
      <c r="E4829" s="108"/>
      <c r="F4829" s="108"/>
      <c r="G4829" s="110"/>
    </row>
    <row r="4830" spans="1:7" ht="16" customHeight="1" x14ac:dyDescent="0.25">
      <c r="A4830" s="108"/>
      <c r="B4830" s="108"/>
      <c r="C4830" s="108"/>
      <c r="D4830" s="109"/>
      <c r="E4830" s="108"/>
      <c r="F4830" s="108"/>
      <c r="G4830" s="110"/>
    </row>
    <row r="4831" spans="1:7" ht="16" customHeight="1" x14ac:dyDescent="0.25">
      <c r="A4831" s="108"/>
      <c r="B4831" s="108"/>
      <c r="C4831" s="108"/>
      <c r="D4831" s="109"/>
      <c r="E4831" s="108"/>
      <c r="F4831" s="108"/>
      <c r="G4831" s="110"/>
    </row>
    <row r="4832" spans="1:7" ht="16" customHeight="1" x14ac:dyDescent="0.25">
      <c r="A4832" s="108"/>
      <c r="B4832" s="108"/>
      <c r="C4832" s="108"/>
      <c r="D4832" s="109"/>
      <c r="E4832" s="108"/>
      <c r="F4832" s="108"/>
      <c r="G4832" s="110"/>
    </row>
    <row r="4833" spans="1:7" ht="16" customHeight="1" x14ac:dyDescent="0.25">
      <c r="A4833" s="108"/>
      <c r="B4833" s="108"/>
      <c r="C4833" s="108"/>
      <c r="D4833" s="109"/>
      <c r="E4833" s="108"/>
      <c r="F4833" s="108"/>
      <c r="G4833" s="110"/>
    </row>
    <row r="4834" spans="1:7" ht="16" customHeight="1" x14ac:dyDescent="0.25">
      <c r="A4834" s="108"/>
      <c r="B4834" s="108"/>
      <c r="C4834" s="108"/>
      <c r="D4834" s="109"/>
      <c r="E4834" s="108"/>
      <c r="F4834" s="108"/>
      <c r="G4834" s="110"/>
    </row>
    <row r="4835" spans="1:7" ht="16" customHeight="1" x14ac:dyDescent="0.25">
      <c r="A4835" s="108"/>
      <c r="B4835" s="108"/>
      <c r="C4835" s="108"/>
      <c r="D4835" s="109"/>
      <c r="E4835" s="108"/>
      <c r="F4835" s="108"/>
      <c r="G4835" s="110"/>
    </row>
    <row r="4836" spans="1:7" ht="16" customHeight="1" x14ac:dyDescent="0.25">
      <c r="A4836" s="108"/>
      <c r="B4836" s="108"/>
      <c r="C4836" s="108"/>
      <c r="D4836" s="109"/>
      <c r="E4836" s="108"/>
      <c r="F4836" s="108"/>
      <c r="G4836" s="110"/>
    </row>
    <row r="4837" spans="1:7" ht="16" customHeight="1" x14ac:dyDescent="0.25">
      <c r="A4837" s="108"/>
      <c r="B4837" s="108"/>
      <c r="C4837" s="108"/>
      <c r="D4837" s="109"/>
      <c r="E4837" s="108"/>
      <c r="F4837" s="108"/>
      <c r="G4837" s="110"/>
    </row>
    <row r="4838" spans="1:7" ht="16" customHeight="1" x14ac:dyDescent="0.25">
      <c r="A4838" s="108"/>
      <c r="B4838" s="108"/>
      <c r="C4838" s="108"/>
      <c r="D4838" s="109"/>
      <c r="E4838" s="108"/>
      <c r="F4838" s="108"/>
      <c r="G4838" s="110"/>
    </row>
    <row r="4839" spans="1:7" ht="16" customHeight="1" x14ac:dyDescent="0.25">
      <c r="A4839" s="108"/>
      <c r="B4839" s="108"/>
      <c r="C4839" s="108"/>
      <c r="D4839" s="109"/>
      <c r="E4839" s="108"/>
      <c r="F4839" s="108"/>
      <c r="G4839" s="110"/>
    </row>
    <row r="4840" spans="1:7" ht="16" customHeight="1" x14ac:dyDescent="0.25">
      <c r="A4840" s="108"/>
      <c r="B4840" s="108"/>
      <c r="C4840" s="108"/>
      <c r="D4840" s="109"/>
      <c r="E4840" s="108"/>
      <c r="F4840" s="108"/>
      <c r="G4840" s="110"/>
    </row>
    <row r="4841" spans="1:7" ht="16" customHeight="1" x14ac:dyDescent="0.25">
      <c r="A4841" s="108"/>
      <c r="B4841" s="108"/>
      <c r="C4841" s="108"/>
      <c r="D4841" s="109"/>
      <c r="E4841" s="108"/>
      <c r="F4841" s="108"/>
      <c r="G4841" s="110"/>
    </row>
    <row r="4842" spans="1:7" ht="16" customHeight="1" x14ac:dyDescent="0.25">
      <c r="A4842" s="108"/>
      <c r="B4842" s="108"/>
      <c r="C4842" s="108"/>
      <c r="D4842" s="109"/>
      <c r="E4842" s="108"/>
      <c r="F4842" s="108"/>
      <c r="G4842" s="110"/>
    </row>
    <row r="4843" spans="1:7" ht="16" customHeight="1" x14ac:dyDescent="0.25">
      <c r="A4843" s="108"/>
      <c r="B4843" s="108"/>
      <c r="C4843" s="108"/>
      <c r="D4843" s="109"/>
      <c r="E4843" s="108"/>
      <c r="F4843" s="108"/>
      <c r="G4843" s="110"/>
    </row>
    <row r="4844" spans="1:7" ht="16" customHeight="1" x14ac:dyDescent="0.25">
      <c r="A4844" s="108"/>
      <c r="B4844" s="108"/>
      <c r="C4844" s="108"/>
      <c r="D4844" s="109"/>
      <c r="E4844" s="108"/>
      <c r="F4844" s="108"/>
      <c r="G4844" s="110"/>
    </row>
    <row r="4845" spans="1:7" ht="16" customHeight="1" x14ac:dyDescent="0.25">
      <c r="A4845" s="108"/>
      <c r="B4845" s="108"/>
      <c r="C4845" s="108"/>
      <c r="D4845" s="109"/>
      <c r="E4845" s="108"/>
      <c r="F4845" s="108"/>
      <c r="G4845" s="110"/>
    </row>
    <row r="4846" spans="1:7" ht="16" customHeight="1" x14ac:dyDescent="0.25">
      <c r="A4846" s="108"/>
      <c r="B4846" s="108"/>
      <c r="C4846" s="108"/>
      <c r="D4846" s="109"/>
      <c r="E4846" s="108"/>
      <c r="F4846" s="108"/>
      <c r="G4846" s="110"/>
    </row>
    <row r="4847" spans="1:7" ht="16" customHeight="1" x14ac:dyDescent="0.25">
      <c r="A4847" s="108"/>
      <c r="B4847" s="108"/>
      <c r="C4847" s="108"/>
      <c r="D4847" s="109"/>
      <c r="E4847" s="108"/>
      <c r="F4847" s="108"/>
      <c r="G4847" s="110"/>
    </row>
    <row r="4848" spans="1:7" ht="16" customHeight="1" x14ac:dyDescent="0.25">
      <c r="A4848" s="108"/>
      <c r="B4848" s="108"/>
      <c r="C4848" s="108"/>
      <c r="D4848" s="109"/>
      <c r="E4848" s="108"/>
      <c r="F4848" s="108"/>
      <c r="G4848" s="110"/>
    </row>
    <row r="4849" spans="1:7" ht="16" customHeight="1" x14ac:dyDescent="0.25">
      <c r="A4849" s="108"/>
      <c r="B4849" s="108"/>
      <c r="C4849" s="108"/>
      <c r="D4849" s="109"/>
      <c r="E4849" s="108"/>
      <c r="F4849" s="108"/>
      <c r="G4849" s="110"/>
    </row>
    <row r="4850" spans="1:7" ht="16" customHeight="1" x14ac:dyDescent="0.25">
      <c r="A4850" s="108"/>
      <c r="B4850" s="108"/>
      <c r="C4850" s="108"/>
      <c r="D4850" s="109"/>
      <c r="E4850" s="108"/>
      <c r="F4850" s="108"/>
      <c r="G4850" s="110"/>
    </row>
    <row r="4851" spans="1:7" ht="16" customHeight="1" x14ac:dyDescent="0.25">
      <c r="A4851" s="108"/>
      <c r="B4851" s="108"/>
      <c r="C4851" s="108"/>
      <c r="D4851" s="109"/>
      <c r="E4851" s="108"/>
      <c r="F4851" s="108"/>
      <c r="G4851" s="110"/>
    </row>
    <row r="4852" spans="1:7" ht="16" customHeight="1" x14ac:dyDescent="0.25">
      <c r="A4852" s="108"/>
      <c r="B4852" s="108"/>
      <c r="C4852" s="108"/>
      <c r="D4852" s="109"/>
      <c r="E4852" s="108"/>
      <c r="F4852" s="108"/>
      <c r="G4852" s="110"/>
    </row>
    <row r="4853" spans="1:7" ht="16" customHeight="1" x14ac:dyDescent="0.25">
      <c r="A4853" s="108"/>
      <c r="B4853" s="108"/>
      <c r="C4853" s="108"/>
      <c r="D4853" s="109"/>
      <c r="E4853" s="108"/>
      <c r="F4853" s="108"/>
      <c r="G4853" s="110"/>
    </row>
    <row r="4854" spans="1:7" ht="16" customHeight="1" x14ac:dyDescent="0.25">
      <c r="A4854" s="108"/>
      <c r="B4854" s="108"/>
      <c r="C4854" s="108"/>
      <c r="D4854" s="109"/>
      <c r="E4854" s="108"/>
      <c r="F4854" s="108"/>
      <c r="G4854" s="110"/>
    </row>
    <row r="4855" spans="1:7" ht="16" customHeight="1" x14ac:dyDescent="0.25">
      <c r="A4855" s="108"/>
      <c r="B4855" s="108"/>
      <c r="C4855" s="108"/>
      <c r="D4855" s="109"/>
      <c r="E4855" s="108"/>
      <c r="F4855" s="108"/>
      <c r="G4855" s="110"/>
    </row>
    <row r="4856" spans="1:7" ht="16" customHeight="1" x14ac:dyDescent="0.25">
      <c r="A4856" s="108"/>
      <c r="B4856" s="108"/>
      <c r="C4856" s="108"/>
      <c r="D4856" s="109"/>
      <c r="E4856" s="108"/>
      <c r="F4856" s="108"/>
      <c r="G4856" s="110"/>
    </row>
    <row r="4857" spans="1:7" ht="16" customHeight="1" x14ac:dyDescent="0.25">
      <c r="A4857" s="108"/>
      <c r="B4857" s="108"/>
      <c r="C4857" s="108"/>
      <c r="D4857" s="109"/>
      <c r="E4857" s="108"/>
      <c r="F4857" s="108"/>
      <c r="G4857" s="110"/>
    </row>
    <row r="4858" spans="1:7" ht="16" customHeight="1" x14ac:dyDescent="0.25">
      <c r="A4858" s="108"/>
      <c r="B4858" s="108"/>
      <c r="C4858" s="108"/>
      <c r="D4858" s="109"/>
      <c r="E4858" s="108"/>
      <c r="F4858" s="108"/>
      <c r="G4858" s="110"/>
    </row>
    <row r="4859" spans="1:7" ht="16" customHeight="1" x14ac:dyDescent="0.25">
      <c r="A4859" s="108"/>
      <c r="B4859" s="108"/>
      <c r="C4859" s="108"/>
      <c r="D4859" s="109"/>
      <c r="E4859" s="108"/>
      <c r="F4859" s="108"/>
      <c r="G4859" s="110"/>
    </row>
    <row r="4860" spans="1:7" ht="16" customHeight="1" x14ac:dyDescent="0.25">
      <c r="A4860" s="108"/>
      <c r="B4860" s="108"/>
      <c r="C4860" s="108"/>
      <c r="D4860" s="109"/>
      <c r="E4860" s="108"/>
      <c r="F4860" s="108"/>
      <c r="G4860" s="110"/>
    </row>
    <row r="4861" spans="1:7" ht="16" customHeight="1" x14ac:dyDescent="0.25">
      <c r="A4861" s="108"/>
      <c r="B4861" s="108"/>
      <c r="C4861" s="108"/>
      <c r="D4861" s="109"/>
      <c r="E4861" s="108"/>
      <c r="F4861" s="108"/>
      <c r="G4861" s="110"/>
    </row>
    <row r="4862" spans="1:7" ht="16" customHeight="1" x14ac:dyDescent="0.25">
      <c r="A4862" s="108"/>
      <c r="B4862" s="108"/>
      <c r="C4862" s="108"/>
      <c r="D4862" s="109"/>
      <c r="E4862" s="108"/>
      <c r="F4862" s="108"/>
      <c r="G4862" s="110"/>
    </row>
    <row r="4863" spans="1:7" ht="16" customHeight="1" x14ac:dyDescent="0.25">
      <c r="A4863" s="108"/>
      <c r="B4863" s="108"/>
      <c r="C4863" s="108"/>
      <c r="D4863" s="109"/>
      <c r="E4863" s="108"/>
      <c r="F4863" s="108"/>
      <c r="G4863" s="110"/>
    </row>
    <row r="4864" spans="1:7" ht="16" customHeight="1" x14ac:dyDescent="0.25">
      <c r="A4864" s="108"/>
      <c r="B4864" s="108"/>
      <c r="C4864" s="108"/>
      <c r="D4864" s="109"/>
      <c r="E4864" s="108"/>
      <c r="F4864" s="108"/>
      <c r="G4864" s="110"/>
    </row>
    <row r="4865" spans="1:7" ht="16" customHeight="1" x14ac:dyDescent="0.25">
      <c r="A4865" s="108"/>
      <c r="B4865" s="108"/>
      <c r="C4865" s="108"/>
      <c r="D4865" s="109"/>
      <c r="E4865" s="108"/>
      <c r="F4865" s="108"/>
      <c r="G4865" s="110"/>
    </row>
    <row r="4866" spans="1:7" ht="16" customHeight="1" x14ac:dyDescent="0.25">
      <c r="A4866" s="108"/>
      <c r="B4866" s="108"/>
      <c r="C4866" s="108"/>
      <c r="D4866" s="109"/>
      <c r="E4866" s="108"/>
      <c r="F4866" s="108"/>
      <c r="G4866" s="110"/>
    </row>
    <row r="4867" spans="1:7" ht="16" customHeight="1" x14ac:dyDescent="0.25">
      <c r="A4867" s="108"/>
      <c r="B4867" s="108"/>
      <c r="C4867" s="108"/>
      <c r="D4867" s="109"/>
      <c r="E4867" s="108"/>
      <c r="F4867" s="108"/>
      <c r="G4867" s="110"/>
    </row>
    <row r="4868" spans="1:7" ht="16" customHeight="1" x14ac:dyDescent="0.25">
      <c r="A4868" s="108"/>
      <c r="B4868" s="108"/>
      <c r="C4868" s="108"/>
      <c r="D4868" s="109"/>
      <c r="E4868" s="108"/>
      <c r="F4868" s="108"/>
      <c r="G4868" s="110"/>
    </row>
    <row r="4869" spans="1:7" ht="16" customHeight="1" x14ac:dyDescent="0.25">
      <c r="A4869" s="108"/>
      <c r="B4869" s="108"/>
      <c r="C4869" s="108"/>
      <c r="D4869" s="109"/>
      <c r="E4869" s="108"/>
      <c r="F4869" s="108"/>
      <c r="G4869" s="110"/>
    </row>
    <row r="4870" spans="1:7" ht="16" customHeight="1" x14ac:dyDescent="0.25">
      <c r="A4870" s="108"/>
      <c r="B4870" s="108"/>
      <c r="C4870" s="108"/>
      <c r="D4870" s="109"/>
      <c r="E4870" s="108"/>
      <c r="F4870" s="108"/>
      <c r="G4870" s="110"/>
    </row>
    <row r="4871" spans="1:7" ht="16" customHeight="1" x14ac:dyDescent="0.25">
      <c r="A4871" s="108"/>
      <c r="B4871" s="108"/>
      <c r="C4871" s="108"/>
      <c r="D4871" s="109"/>
      <c r="E4871" s="108"/>
      <c r="F4871" s="108"/>
      <c r="G4871" s="110"/>
    </row>
    <row r="4872" spans="1:7" ht="16" customHeight="1" x14ac:dyDescent="0.25">
      <c r="A4872" s="108"/>
      <c r="B4872" s="108"/>
      <c r="C4872" s="108"/>
      <c r="D4872" s="109"/>
      <c r="E4872" s="108"/>
      <c r="F4872" s="108"/>
      <c r="G4872" s="110"/>
    </row>
    <row r="4873" spans="1:7" ht="16" customHeight="1" x14ac:dyDescent="0.25">
      <c r="A4873" s="108"/>
      <c r="B4873" s="108"/>
      <c r="C4873" s="108"/>
      <c r="D4873" s="109"/>
      <c r="E4873" s="108"/>
      <c r="F4873" s="108"/>
      <c r="G4873" s="110"/>
    </row>
    <row r="4874" spans="1:7" ht="16" customHeight="1" x14ac:dyDescent="0.25">
      <c r="A4874" s="108"/>
      <c r="B4874" s="108"/>
      <c r="C4874" s="108"/>
      <c r="D4874" s="109"/>
      <c r="E4874" s="108"/>
      <c r="F4874" s="108"/>
      <c r="G4874" s="110"/>
    </row>
    <row r="4875" spans="1:7" ht="16" customHeight="1" x14ac:dyDescent="0.25">
      <c r="A4875" s="108"/>
      <c r="B4875" s="108"/>
      <c r="C4875" s="108"/>
      <c r="D4875" s="109"/>
      <c r="E4875" s="108"/>
      <c r="F4875" s="108"/>
      <c r="G4875" s="110"/>
    </row>
    <row r="4876" spans="1:7" ht="16" customHeight="1" x14ac:dyDescent="0.25">
      <c r="A4876" s="108"/>
      <c r="B4876" s="108"/>
      <c r="C4876" s="108"/>
      <c r="D4876" s="109"/>
      <c r="E4876" s="108"/>
      <c r="F4876" s="108"/>
      <c r="G4876" s="110"/>
    </row>
    <row r="4877" spans="1:7" ht="16" customHeight="1" x14ac:dyDescent="0.25">
      <c r="A4877" s="108"/>
      <c r="B4877" s="108"/>
      <c r="C4877" s="108"/>
      <c r="D4877" s="109"/>
      <c r="E4877" s="108"/>
      <c r="F4877" s="108"/>
      <c r="G4877" s="110"/>
    </row>
    <row r="4878" spans="1:7" ht="16" customHeight="1" x14ac:dyDescent="0.25">
      <c r="A4878" s="108"/>
      <c r="B4878" s="108"/>
      <c r="C4878" s="108"/>
      <c r="D4878" s="109"/>
      <c r="E4878" s="108"/>
      <c r="F4878" s="108"/>
      <c r="G4878" s="110"/>
    </row>
    <row r="4879" spans="1:7" ht="16" customHeight="1" x14ac:dyDescent="0.25">
      <c r="A4879" s="108"/>
      <c r="B4879" s="108"/>
      <c r="C4879" s="108"/>
      <c r="D4879" s="109"/>
      <c r="E4879" s="108"/>
      <c r="F4879" s="108"/>
      <c r="G4879" s="110"/>
    </row>
    <row r="4880" spans="1:7" ht="16" customHeight="1" x14ac:dyDescent="0.25">
      <c r="A4880" s="108"/>
      <c r="B4880" s="108"/>
      <c r="C4880" s="108"/>
      <c r="D4880" s="109"/>
      <c r="E4880" s="108"/>
      <c r="F4880" s="108"/>
      <c r="G4880" s="110"/>
    </row>
    <row r="4881" spans="1:7" ht="16" customHeight="1" x14ac:dyDescent="0.25">
      <c r="A4881" s="108"/>
      <c r="B4881" s="108"/>
      <c r="C4881" s="108"/>
      <c r="D4881" s="109"/>
      <c r="E4881" s="108"/>
      <c r="F4881" s="108"/>
      <c r="G4881" s="110"/>
    </row>
    <row r="4882" spans="1:7" ht="16" customHeight="1" x14ac:dyDescent="0.25">
      <c r="A4882" s="108"/>
      <c r="B4882" s="108"/>
      <c r="C4882" s="108"/>
      <c r="D4882" s="109"/>
      <c r="E4882" s="108"/>
      <c r="F4882" s="108"/>
      <c r="G4882" s="110"/>
    </row>
    <row r="4883" spans="1:7" ht="16" customHeight="1" x14ac:dyDescent="0.25">
      <c r="A4883" s="108"/>
      <c r="B4883" s="108"/>
      <c r="C4883" s="108"/>
      <c r="D4883" s="109"/>
      <c r="E4883" s="108"/>
      <c r="F4883" s="108"/>
      <c r="G4883" s="110"/>
    </row>
    <row r="4884" spans="1:7" ht="16" customHeight="1" x14ac:dyDescent="0.25">
      <c r="A4884" s="108"/>
      <c r="B4884" s="108"/>
      <c r="C4884" s="108"/>
      <c r="D4884" s="109"/>
      <c r="E4884" s="108"/>
      <c r="F4884" s="108"/>
      <c r="G4884" s="110"/>
    </row>
    <row r="4885" spans="1:7" ht="16" customHeight="1" x14ac:dyDescent="0.25">
      <c r="A4885" s="108"/>
      <c r="B4885" s="108"/>
      <c r="C4885" s="108"/>
      <c r="D4885" s="109"/>
      <c r="E4885" s="108"/>
      <c r="F4885" s="108"/>
      <c r="G4885" s="110"/>
    </row>
    <row r="4886" spans="1:7" ht="16" customHeight="1" x14ac:dyDescent="0.25">
      <c r="A4886" s="108"/>
      <c r="B4886" s="108"/>
      <c r="C4886" s="108"/>
      <c r="D4886" s="109"/>
      <c r="E4886" s="108"/>
      <c r="F4886" s="108"/>
      <c r="G4886" s="110"/>
    </row>
    <row r="4887" spans="1:7" ht="16" customHeight="1" x14ac:dyDescent="0.25">
      <c r="A4887" s="108"/>
      <c r="B4887" s="108"/>
      <c r="C4887" s="108"/>
      <c r="D4887" s="109"/>
      <c r="E4887" s="108"/>
      <c r="F4887" s="108"/>
      <c r="G4887" s="110"/>
    </row>
    <row r="4888" spans="1:7" ht="16" customHeight="1" x14ac:dyDescent="0.25">
      <c r="A4888" s="108"/>
      <c r="B4888" s="108"/>
      <c r="C4888" s="108"/>
      <c r="D4888" s="109"/>
      <c r="E4888" s="108"/>
      <c r="F4888" s="108"/>
      <c r="G4888" s="110"/>
    </row>
    <row r="4889" spans="1:7" ht="16" customHeight="1" x14ac:dyDescent="0.25">
      <c r="A4889" s="108"/>
      <c r="B4889" s="108"/>
      <c r="C4889" s="108"/>
      <c r="D4889" s="109"/>
      <c r="E4889" s="108"/>
      <c r="F4889" s="108"/>
      <c r="G4889" s="110"/>
    </row>
    <row r="4890" spans="1:7" ht="16" customHeight="1" x14ac:dyDescent="0.25">
      <c r="A4890" s="108"/>
      <c r="B4890" s="108"/>
      <c r="C4890" s="108"/>
      <c r="D4890" s="109"/>
      <c r="E4890" s="108"/>
      <c r="F4890" s="108"/>
      <c r="G4890" s="110"/>
    </row>
    <row r="4891" spans="1:7" ht="16" customHeight="1" x14ac:dyDescent="0.25">
      <c r="A4891" s="108"/>
      <c r="B4891" s="108"/>
      <c r="C4891" s="108"/>
      <c r="D4891" s="109"/>
      <c r="E4891" s="108"/>
      <c r="F4891" s="108"/>
      <c r="G4891" s="110"/>
    </row>
    <row r="4892" spans="1:7" ht="16" customHeight="1" x14ac:dyDescent="0.25">
      <c r="A4892" s="108"/>
      <c r="B4892" s="108"/>
      <c r="C4892" s="108"/>
      <c r="D4892" s="109"/>
      <c r="E4892" s="108"/>
      <c r="F4892" s="108"/>
      <c r="G4892" s="110"/>
    </row>
    <row r="4893" spans="1:7" ht="16" customHeight="1" x14ac:dyDescent="0.25">
      <c r="A4893" s="108"/>
      <c r="B4893" s="108"/>
      <c r="C4893" s="108"/>
      <c r="D4893" s="109"/>
      <c r="E4893" s="108"/>
      <c r="F4893" s="108"/>
      <c r="G4893" s="110"/>
    </row>
    <row r="4894" spans="1:7" ht="16" customHeight="1" x14ac:dyDescent="0.25">
      <c r="A4894" s="108"/>
      <c r="B4894" s="108"/>
      <c r="C4894" s="108"/>
      <c r="D4894" s="109"/>
      <c r="E4894" s="108"/>
      <c r="F4894" s="108"/>
      <c r="G4894" s="110"/>
    </row>
    <row r="4895" spans="1:7" ht="16" customHeight="1" x14ac:dyDescent="0.25">
      <c r="A4895" s="108"/>
      <c r="B4895" s="108"/>
      <c r="C4895" s="108"/>
      <c r="D4895" s="109"/>
      <c r="E4895" s="108"/>
      <c r="F4895" s="108"/>
      <c r="G4895" s="110"/>
    </row>
    <row r="4896" spans="1:7" ht="16" customHeight="1" x14ac:dyDescent="0.25">
      <c r="A4896" s="108"/>
      <c r="B4896" s="108"/>
      <c r="C4896" s="108"/>
      <c r="D4896" s="109"/>
      <c r="E4896" s="108"/>
      <c r="F4896" s="108"/>
      <c r="G4896" s="110"/>
    </row>
    <row r="4897" spans="1:7" ht="16" customHeight="1" x14ac:dyDescent="0.25">
      <c r="A4897" s="108"/>
      <c r="B4897" s="108"/>
      <c r="C4897" s="108"/>
      <c r="D4897" s="109"/>
      <c r="E4897" s="108"/>
      <c r="F4897" s="108"/>
      <c r="G4897" s="110"/>
    </row>
    <row r="4898" spans="1:7" ht="16" customHeight="1" x14ac:dyDescent="0.25">
      <c r="A4898" s="108"/>
      <c r="B4898" s="108"/>
      <c r="C4898" s="108"/>
      <c r="D4898" s="109"/>
      <c r="E4898" s="108"/>
      <c r="F4898" s="108"/>
      <c r="G4898" s="110"/>
    </row>
    <row r="4899" spans="1:7" ht="16" customHeight="1" x14ac:dyDescent="0.25">
      <c r="A4899" s="108"/>
      <c r="B4899" s="108"/>
      <c r="C4899" s="108"/>
      <c r="D4899" s="109"/>
      <c r="E4899" s="108"/>
      <c r="F4899" s="108"/>
      <c r="G4899" s="110"/>
    </row>
    <row r="4900" spans="1:7" ht="16" customHeight="1" x14ac:dyDescent="0.25">
      <c r="A4900" s="108"/>
      <c r="B4900" s="108"/>
      <c r="C4900" s="108"/>
      <c r="D4900" s="109"/>
      <c r="E4900" s="108"/>
      <c r="F4900" s="108"/>
      <c r="G4900" s="110"/>
    </row>
    <row r="4901" spans="1:7" ht="16" customHeight="1" x14ac:dyDescent="0.25">
      <c r="A4901" s="108"/>
      <c r="B4901" s="108"/>
      <c r="C4901" s="108"/>
      <c r="D4901" s="109"/>
      <c r="E4901" s="108"/>
      <c r="F4901" s="108"/>
      <c r="G4901" s="110"/>
    </row>
    <row r="4902" spans="1:7" ht="16" customHeight="1" x14ac:dyDescent="0.25">
      <c r="A4902" s="108"/>
      <c r="B4902" s="108"/>
      <c r="C4902" s="108"/>
      <c r="D4902" s="109"/>
      <c r="E4902" s="108"/>
      <c r="F4902" s="108"/>
      <c r="G4902" s="110"/>
    </row>
    <row r="4903" spans="1:7" ht="16" customHeight="1" x14ac:dyDescent="0.25">
      <c r="A4903" s="108"/>
      <c r="B4903" s="108"/>
      <c r="C4903" s="108"/>
      <c r="D4903" s="109"/>
      <c r="E4903" s="108"/>
      <c r="F4903" s="108"/>
      <c r="G4903" s="110"/>
    </row>
    <row r="4904" spans="1:7" ht="16" customHeight="1" x14ac:dyDescent="0.25">
      <c r="A4904" s="108"/>
      <c r="B4904" s="108"/>
      <c r="C4904" s="108"/>
      <c r="D4904" s="109"/>
      <c r="E4904" s="108"/>
      <c r="F4904" s="108"/>
      <c r="G4904" s="110"/>
    </row>
    <row r="4905" spans="1:7" ht="16" customHeight="1" x14ac:dyDescent="0.25">
      <c r="A4905" s="108"/>
      <c r="B4905" s="108"/>
      <c r="C4905" s="108"/>
      <c r="D4905" s="109"/>
      <c r="E4905" s="108"/>
      <c r="F4905" s="108"/>
      <c r="G4905" s="110"/>
    </row>
    <row r="4906" spans="1:7" ht="16" customHeight="1" x14ac:dyDescent="0.25">
      <c r="A4906" s="108"/>
      <c r="B4906" s="108"/>
      <c r="C4906" s="108"/>
      <c r="D4906" s="109"/>
      <c r="E4906" s="108"/>
      <c r="F4906" s="108"/>
      <c r="G4906" s="110"/>
    </row>
    <row r="4907" spans="1:7" ht="16" customHeight="1" x14ac:dyDescent="0.25">
      <c r="A4907" s="108"/>
      <c r="B4907" s="108"/>
      <c r="C4907" s="108"/>
      <c r="D4907" s="109"/>
      <c r="E4907" s="108"/>
      <c r="F4907" s="108"/>
      <c r="G4907" s="110"/>
    </row>
    <row r="4908" spans="1:7" ht="16" customHeight="1" x14ac:dyDescent="0.25">
      <c r="A4908" s="108"/>
      <c r="B4908" s="108"/>
      <c r="C4908" s="108"/>
      <c r="D4908" s="109"/>
      <c r="E4908" s="108"/>
      <c r="F4908" s="108"/>
      <c r="G4908" s="110"/>
    </row>
    <row r="4909" spans="1:7" ht="16" customHeight="1" x14ac:dyDescent="0.25">
      <c r="A4909" s="108"/>
      <c r="B4909" s="108"/>
      <c r="C4909" s="108"/>
      <c r="D4909" s="109"/>
      <c r="E4909" s="108"/>
      <c r="F4909" s="108"/>
      <c r="G4909" s="110"/>
    </row>
    <row r="4910" spans="1:7" ht="16" customHeight="1" x14ac:dyDescent="0.25">
      <c r="A4910" s="108"/>
      <c r="B4910" s="108"/>
      <c r="C4910" s="108"/>
      <c r="D4910" s="109"/>
      <c r="E4910" s="108"/>
      <c r="F4910" s="108"/>
      <c r="G4910" s="110"/>
    </row>
    <row r="4911" spans="1:7" ht="16" customHeight="1" x14ac:dyDescent="0.25">
      <c r="A4911" s="108"/>
      <c r="B4911" s="108"/>
      <c r="C4911" s="108"/>
      <c r="D4911" s="109"/>
      <c r="E4911" s="108"/>
      <c r="F4911" s="108"/>
      <c r="G4911" s="110"/>
    </row>
    <row r="4912" spans="1:7" ht="16" customHeight="1" x14ac:dyDescent="0.25">
      <c r="A4912" s="108"/>
      <c r="B4912" s="108"/>
      <c r="C4912" s="108"/>
      <c r="D4912" s="109"/>
      <c r="E4912" s="108"/>
      <c r="F4912" s="108"/>
      <c r="G4912" s="110"/>
    </row>
    <row r="4913" spans="1:7" ht="16" customHeight="1" x14ac:dyDescent="0.25">
      <c r="A4913" s="108"/>
      <c r="B4913" s="108"/>
      <c r="C4913" s="108"/>
      <c r="D4913" s="109"/>
      <c r="E4913" s="108"/>
      <c r="F4913" s="108"/>
      <c r="G4913" s="110"/>
    </row>
    <row r="4914" spans="1:7" ht="16" customHeight="1" x14ac:dyDescent="0.25">
      <c r="A4914" s="108"/>
      <c r="B4914" s="108"/>
      <c r="C4914" s="108"/>
      <c r="D4914" s="109"/>
      <c r="E4914" s="108"/>
      <c r="F4914" s="108"/>
      <c r="G4914" s="110"/>
    </row>
    <row r="4915" spans="1:7" ht="16" customHeight="1" x14ac:dyDescent="0.25">
      <c r="A4915" s="108"/>
      <c r="B4915" s="108"/>
      <c r="C4915" s="108"/>
      <c r="D4915" s="109"/>
      <c r="E4915" s="108"/>
      <c r="F4915" s="108"/>
      <c r="G4915" s="110"/>
    </row>
    <row r="4916" spans="1:7" ht="16" customHeight="1" x14ac:dyDescent="0.25">
      <c r="A4916" s="108"/>
      <c r="B4916" s="108"/>
      <c r="C4916" s="108"/>
      <c r="D4916" s="109"/>
      <c r="E4916" s="108"/>
      <c r="F4916" s="108"/>
      <c r="G4916" s="110"/>
    </row>
    <row r="4917" spans="1:7" ht="16" customHeight="1" x14ac:dyDescent="0.25">
      <c r="A4917" s="108"/>
      <c r="B4917" s="108"/>
      <c r="C4917" s="108"/>
      <c r="D4917" s="109"/>
      <c r="E4917" s="108"/>
      <c r="F4917" s="108"/>
      <c r="G4917" s="110"/>
    </row>
    <row r="4918" spans="1:7" ht="16" customHeight="1" x14ac:dyDescent="0.25">
      <c r="A4918" s="108"/>
      <c r="B4918" s="108"/>
      <c r="C4918" s="108"/>
      <c r="D4918" s="109"/>
      <c r="E4918" s="108"/>
      <c r="F4918" s="108"/>
      <c r="G4918" s="110"/>
    </row>
    <row r="4919" spans="1:7" ht="16" customHeight="1" x14ac:dyDescent="0.25">
      <c r="A4919" s="108"/>
      <c r="B4919" s="108"/>
      <c r="C4919" s="108"/>
      <c r="D4919" s="109"/>
      <c r="E4919" s="108"/>
      <c r="F4919" s="108"/>
      <c r="G4919" s="110"/>
    </row>
    <row r="4920" spans="1:7" ht="16" customHeight="1" x14ac:dyDescent="0.25">
      <c r="A4920" s="108"/>
      <c r="B4920" s="108"/>
      <c r="C4920" s="108"/>
      <c r="D4920" s="109"/>
      <c r="E4920" s="108"/>
      <c r="F4920" s="108"/>
      <c r="G4920" s="110"/>
    </row>
    <row r="4921" spans="1:7" ht="16" customHeight="1" x14ac:dyDescent="0.25">
      <c r="A4921" s="108"/>
      <c r="B4921" s="108"/>
      <c r="C4921" s="108"/>
      <c r="D4921" s="109"/>
      <c r="E4921" s="108"/>
      <c r="F4921" s="108"/>
      <c r="G4921" s="110"/>
    </row>
    <row r="4922" spans="1:7" ht="16" customHeight="1" x14ac:dyDescent="0.25">
      <c r="A4922" s="108"/>
      <c r="B4922" s="108"/>
      <c r="C4922" s="108"/>
      <c r="D4922" s="109"/>
      <c r="E4922" s="108"/>
      <c r="F4922" s="108"/>
      <c r="G4922" s="110"/>
    </row>
    <row r="4923" spans="1:7" ht="16" customHeight="1" x14ac:dyDescent="0.25">
      <c r="A4923" s="108"/>
      <c r="B4923" s="108"/>
      <c r="C4923" s="108"/>
      <c r="D4923" s="109"/>
      <c r="E4923" s="108"/>
      <c r="F4923" s="108"/>
      <c r="G4923" s="110"/>
    </row>
    <row r="4924" spans="1:7" ht="16" customHeight="1" x14ac:dyDescent="0.25">
      <c r="A4924" s="108"/>
      <c r="B4924" s="108"/>
      <c r="C4924" s="108"/>
      <c r="D4924" s="109"/>
      <c r="E4924" s="108"/>
      <c r="F4924" s="108"/>
      <c r="G4924" s="110"/>
    </row>
    <row r="4925" spans="1:7" ht="16" customHeight="1" x14ac:dyDescent="0.25">
      <c r="A4925" s="108"/>
      <c r="B4925" s="108"/>
      <c r="C4925" s="108"/>
      <c r="D4925" s="109"/>
      <c r="E4925" s="108"/>
      <c r="F4925" s="108"/>
      <c r="G4925" s="110"/>
    </row>
    <row r="4926" spans="1:7" ht="16" customHeight="1" x14ac:dyDescent="0.25">
      <c r="A4926" s="108"/>
      <c r="B4926" s="108"/>
      <c r="C4926" s="108"/>
      <c r="D4926" s="109"/>
      <c r="E4926" s="108"/>
      <c r="F4926" s="108"/>
      <c r="G4926" s="110"/>
    </row>
    <row r="4927" spans="1:7" ht="16" customHeight="1" x14ac:dyDescent="0.25">
      <c r="A4927" s="108"/>
      <c r="B4927" s="108"/>
      <c r="C4927" s="108"/>
      <c r="D4927" s="109"/>
      <c r="E4927" s="108"/>
      <c r="F4927" s="108"/>
      <c r="G4927" s="110"/>
    </row>
    <row r="4928" spans="1:7" ht="16" customHeight="1" x14ac:dyDescent="0.25">
      <c r="A4928" s="108"/>
      <c r="B4928" s="108"/>
      <c r="C4928" s="108"/>
      <c r="D4928" s="109"/>
      <c r="E4928" s="108"/>
      <c r="F4928" s="108"/>
      <c r="G4928" s="110"/>
    </row>
    <row r="4929" spans="1:7" ht="16" customHeight="1" x14ac:dyDescent="0.25">
      <c r="A4929" s="108"/>
      <c r="B4929" s="108"/>
      <c r="C4929" s="108"/>
      <c r="D4929" s="109"/>
      <c r="E4929" s="108"/>
      <c r="F4929" s="108"/>
      <c r="G4929" s="110"/>
    </row>
    <row r="4930" spans="1:7" ht="16" customHeight="1" x14ac:dyDescent="0.25">
      <c r="A4930" s="108"/>
      <c r="B4930" s="108"/>
      <c r="C4930" s="108"/>
      <c r="D4930" s="109"/>
      <c r="E4930" s="108"/>
      <c r="F4930" s="108"/>
      <c r="G4930" s="110"/>
    </row>
    <row r="4931" spans="1:7" ht="16" customHeight="1" x14ac:dyDescent="0.25">
      <c r="A4931" s="108"/>
      <c r="B4931" s="108"/>
      <c r="C4931" s="108"/>
      <c r="D4931" s="109"/>
      <c r="E4931" s="108"/>
      <c r="F4931" s="108"/>
      <c r="G4931" s="110"/>
    </row>
    <row r="4932" spans="1:7" ht="16" customHeight="1" x14ac:dyDescent="0.25">
      <c r="A4932" s="108"/>
      <c r="B4932" s="108"/>
      <c r="C4932" s="108"/>
      <c r="D4932" s="109"/>
      <c r="E4932" s="108"/>
      <c r="F4932" s="108"/>
      <c r="G4932" s="110"/>
    </row>
    <row r="4933" spans="1:7" ht="16" customHeight="1" x14ac:dyDescent="0.25">
      <c r="A4933" s="108"/>
      <c r="B4933" s="108"/>
      <c r="C4933" s="108"/>
      <c r="D4933" s="109"/>
      <c r="E4933" s="108"/>
      <c r="F4933" s="108"/>
      <c r="G4933" s="110"/>
    </row>
    <row r="4934" spans="1:7" ht="16" customHeight="1" x14ac:dyDescent="0.25">
      <c r="A4934" s="108"/>
      <c r="B4934" s="108"/>
      <c r="C4934" s="108"/>
      <c r="D4934" s="109"/>
      <c r="E4934" s="108"/>
      <c r="F4934" s="108"/>
      <c r="G4934" s="110"/>
    </row>
    <row r="4935" spans="1:7" ht="16" customHeight="1" x14ac:dyDescent="0.25">
      <c r="A4935" s="108"/>
      <c r="B4935" s="108"/>
      <c r="C4935" s="108"/>
      <c r="D4935" s="109"/>
      <c r="E4935" s="108"/>
      <c r="F4935" s="108"/>
      <c r="G4935" s="110"/>
    </row>
    <row r="4936" spans="1:7" ht="16" customHeight="1" x14ac:dyDescent="0.25">
      <c r="A4936" s="108"/>
      <c r="B4936" s="108"/>
      <c r="C4936" s="108"/>
      <c r="D4936" s="109"/>
      <c r="E4936" s="108"/>
      <c r="F4936" s="108"/>
      <c r="G4936" s="110"/>
    </row>
    <row r="4937" spans="1:7" ht="16" customHeight="1" x14ac:dyDescent="0.25">
      <c r="A4937" s="108"/>
      <c r="B4937" s="108"/>
      <c r="C4937" s="108"/>
      <c r="D4937" s="109"/>
      <c r="E4937" s="108"/>
      <c r="F4937" s="108"/>
      <c r="G4937" s="110"/>
    </row>
    <row r="4938" spans="1:7" ht="16" customHeight="1" x14ac:dyDescent="0.25">
      <c r="A4938" s="108"/>
      <c r="B4938" s="108"/>
      <c r="C4938" s="108"/>
      <c r="D4938" s="109"/>
      <c r="E4938" s="108"/>
      <c r="F4938" s="108"/>
      <c r="G4938" s="110"/>
    </row>
    <row r="4939" spans="1:7" ht="16" customHeight="1" x14ac:dyDescent="0.25">
      <c r="A4939" s="108"/>
      <c r="B4939" s="108"/>
      <c r="C4939" s="108"/>
      <c r="D4939" s="109"/>
      <c r="E4939" s="108"/>
      <c r="F4939" s="108"/>
      <c r="G4939" s="110"/>
    </row>
    <row r="4940" spans="1:7" ht="16" customHeight="1" x14ac:dyDescent="0.25">
      <c r="A4940" s="108"/>
      <c r="B4940" s="108"/>
      <c r="C4940" s="108"/>
      <c r="D4940" s="109"/>
      <c r="E4940" s="108"/>
      <c r="F4940" s="108"/>
      <c r="G4940" s="110"/>
    </row>
    <row r="4941" spans="1:7" ht="16" customHeight="1" x14ac:dyDescent="0.25">
      <c r="A4941" s="108"/>
      <c r="B4941" s="108"/>
      <c r="C4941" s="108"/>
      <c r="D4941" s="109"/>
      <c r="E4941" s="108"/>
      <c r="F4941" s="108"/>
      <c r="G4941" s="110"/>
    </row>
    <row r="4942" spans="1:7" ht="16" customHeight="1" x14ac:dyDescent="0.25">
      <c r="A4942" s="108"/>
      <c r="B4942" s="108"/>
      <c r="C4942" s="108"/>
      <c r="D4942" s="109"/>
      <c r="E4942" s="108"/>
      <c r="F4942" s="108"/>
      <c r="G4942" s="110"/>
    </row>
    <row r="4943" spans="1:7" ht="16" customHeight="1" x14ac:dyDescent="0.25">
      <c r="A4943" s="108"/>
      <c r="B4943" s="108"/>
      <c r="C4943" s="108"/>
      <c r="D4943" s="109"/>
      <c r="E4943" s="108"/>
      <c r="F4943" s="108"/>
      <c r="G4943" s="110"/>
    </row>
    <row r="4944" spans="1:7" ht="16" customHeight="1" x14ac:dyDescent="0.25">
      <c r="A4944" s="108"/>
      <c r="B4944" s="108"/>
      <c r="C4944" s="108"/>
      <c r="D4944" s="109"/>
      <c r="E4944" s="108"/>
      <c r="F4944" s="108"/>
      <c r="G4944" s="110"/>
    </row>
    <row r="4945" spans="1:7" ht="16" customHeight="1" x14ac:dyDescent="0.25">
      <c r="A4945" s="108"/>
      <c r="B4945" s="108"/>
      <c r="C4945" s="108"/>
      <c r="D4945" s="109"/>
      <c r="E4945" s="108"/>
      <c r="F4945" s="108"/>
      <c r="G4945" s="110"/>
    </row>
    <row r="4946" spans="1:7" ht="16" customHeight="1" x14ac:dyDescent="0.25">
      <c r="A4946" s="108"/>
      <c r="B4946" s="108"/>
      <c r="C4946" s="108"/>
      <c r="D4946" s="109"/>
      <c r="E4946" s="108"/>
      <c r="F4946" s="108"/>
      <c r="G4946" s="110"/>
    </row>
    <row r="4947" spans="1:7" ht="16" customHeight="1" x14ac:dyDescent="0.25">
      <c r="A4947" s="108"/>
      <c r="B4947" s="108"/>
      <c r="C4947" s="108"/>
      <c r="D4947" s="109"/>
      <c r="E4947" s="108"/>
      <c r="F4947" s="108"/>
      <c r="G4947" s="110"/>
    </row>
    <row r="4948" spans="1:7" ht="16" customHeight="1" x14ac:dyDescent="0.25">
      <c r="A4948" s="108"/>
      <c r="B4948" s="108"/>
      <c r="C4948" s="108"/>
      <c r="D4948" s="109"/>
      <c r="E4948" s="108"/>
      <c r="F4948" s="108"/>
      <c r="G4948" s="110"/>
    </row>
    <row r="4949" spans="1:7" ht="16" customHeight="1" x14ac:dyDescent="0.25">
      <c r="A4949" s="108"/>
      <c r="B4949" s="108"/>
      <c r="C4949" s="108"/>
      <c r="D4949" s="109"/>
      <c r="E4949" s="108"/>
      <c r="F4949" s="108"/>
      <c r="G4949" s="110"/>
    </row>
    <row r="4950" spans="1:7" ht="16" customHeight="1" x14ac:dyDescent="0.25">
      <c r="A4950" s="108"/>
      <c r="B4950" s="108"/>
      <c r="C4950" s="108"/>
      <c r="D4950" s="109"/>
      <c r="E4950" s="108"/>
      <c r="F4950" s="108"/>
      <c r="G4950" s="110"/>
    </row>
    <row r="4951" spans="1:7" ht="16" customHeight="1" x14ac:dyDescent="0.25">
      <c r="A4951" s="108"/>
      <c r="B4951" s="108"/>
      <c r="C4951" s="108"/>
      <c r="D4951" s="109"/>
      <c r="E4951" s="108"/>
      <c r="F4951" s="108"/>
      <c r="G4951" s="110"/>
    </row>
    <row r="4952" spans="1:7" ht="16" customHeight="1" x14ac:dyDescent="0.25">
      <c r="A4952" s="108"/>
      <c r="B4952" s="108"/>
      <c r="C4952" s="108"/>
      <c r="D4952" s="109"/>
      <c r="E4952" s="108"/>
      <c r="F4952" s="108"/>
      <c r="G4952" s="110"/>
    </row>
    <row r="4953" spans="1:7" ht="16" customHeight="1" x14ac:dyDescent="0.25">
      <c r="A4953" s="108"/>
      <c r="B4953" s="108"/>
      <c r="C4953" s="108"/>
      <c r="D4953" s="109"/>
      <c r="E4953" s="108"/>
      <c r="F4953" s="108"/>
      <c r="G4953" s="110"/>
    </row>
    <row r="4954" spans="1:7" ht="16" customHeight="1" x14ac:dyDescent="0.25">
      <c r="A4954" s="108"/>
      <c r="B4954" s="108"/>
      <c r="C4954" s="108"/>
      <c r="D4954" s="109"/>
      <c r="E4954" s="108"/>
      <c r="F4954" s="108"/>
      <c r="G4954" s="110"/>
    </row>
    <row r="4955" spans="1:7" ht="16" customHeight="1" x14ac:dyDescent="0.25">
      <c r="A4955" s="108"/>
      <c r="B4955" s="108"/>
      <c r="C4955" s="108"/>
      <c r="D4955" s="109"/>
      <c r="E4955" s="108"/>
      <c r="F4955" s="108"/>
      <c r="G4955" s="110"/>
    </row>
    <row r="4956" spans="1:7" ht="16" customHeight="1" x14ac:dyDescent="0.25">
      <c r="A4956" s="108"/>
      <c r="B4956" s="108"/>
      <c r="C4956" s="108"/>
      <c r="D4956" s="109"/>
      <c r="E4956" s="108"/>
      <c r="F4956" s="108"/>
      <c r="G4956" s="110"/>
    </row>
    <row r="4957" spans="1:7" ht="16" customHeight="1" x14ac:dyDescent="0.25">
      <c r="A4957" s="108"/>
      <c r="B4957" s="108"/>
      <c r="C4957" s="108"/>
      <c r="D4957" s="109"/>
      <c r="E4957" s="108"/>
      <c r="F4957" s="108"/>
      <c r="G4957" s="110"/>
    </row>
    <row r="4958" spans="1:7" ht="16" customHeight="1" x14ac:dyDescent="0.25">
      <c r="A4958" s="108"/>
      <c r="B4958" s="108"/>
      <c r="C4958" s="108"/>
      <c r="D4958" s="109"/>
      <c r="E4958" s="108"/>
      <c r="F4958" s="108"/>
      <c r="G4958" s="110"/>
    </row>
    <row r="4959" spans="1:7" ht="16" customHeight="1" x14ac:dyDescent="0.25">
      <c r="A4959" s="108"/>
      <c r="B4959" s="108"/>
      <c r="C4959" s="108"/>
      <c r="D4959" s="109"/>
      <c r="E4959" s="108"/>
      <c r="F4959" s="108"/>
      <c r="G4959" s="110"/>
    </row>
    <row r="4960" spans="1:7" ht="16" customHeight="1" x14ac:dyDescent="0.25">
      <c r="A4960" s="108"/>
      <c r="B4960" s="108"/>
      <c r="C4960" s="108"/>
      <c r="D4960" s="109"/>
      <c r="E4960" s="108"/>
      <c r="F4960" s="108"/>
      <c r="G4960" s="110"/>
    </row>
    <row r="4961" spans="1:7" ht="16" customHeight="1" x14ac:dyDescent="0.25">
      <c r="A4961" s="108"/>
      <c r="B4961" s="108"/>
      <c r="C4961" s="108"/>
      <c r="D4961" s="109"/>
      <c r="E4961" s="108"/>
      <c r="F4961" s="108"/>
      <c r="G4961" s="110"/>
    </row>
    <row r="4962" spans="1:7" ht="16" customHeight="1" x14ac:dyDescent="0.25">
      <c r="A4962" s="108"/>
      <c r="B4962" s="108"/>
      <c r="C4962" s="108"/>
      <c r="D4962" s="109"/>
      <c r="E4962" s="108"/>
      <c r="F4962" s="108"/>
      <c r="G4962" s="110"/>
    </row>
    <row r="4963" spans="1:7" ht="16" customHeight="1" x14ac:dyDescent="0.25">
      <c r="A4963" s="108"/>
      <c r="B4963" s="108"/>
      <c r="C4963" s="108"/>
      <c r="D4963" s="109"/>
      <c r="E4963" s="108"/>
      <c r="F4963" s="108"/>
      <c r="G4963" s="110"/>
    </row>
    <row r="4964" spans="1:7" ht="16" customHeight="1" x14ac:dyDescent="0.25">
      <c r="A4964" s="108"/>
      <c r="B4964" s="108"/>
      <c r="C4964" s="108"/>
      <c r="D4964" s="109"/>
      <c r="E4964" s="108"/>
      <c r="F4964" s="108"/>
      <c r="G4964" s="110"/>
    </row>
    <row r="4965" spans="1:7" ht="16" customHeight="1" x14ac:dyDescent="0.25">
      <c r="A4965" s="108"/>
      <c r="B4965" s="108"/>
      <c r="C4965" s="108"/>
      <c r="D4965" s="109"/>
      <c r="E4965" s="108"/>
      <c r="F4965" s="108"/>
      <c r="G4965" s="110"/>
    </row>
    <row r="4966" spans="1:7" ht="16" customHeight="1" x14ac:dyDescent="0.25">
      <c r="A4966" s="108"/>
      <c r="B4966" s="108"/>
      <c r="C4966" s="108"/>
      <c r="D4966" s="109"/>
      <c r="E4966" s="108"/>
      <c r="F4966" s="108"/>
      <c r="G4966" s="110"/>
    </row>
    <row r="4967" spans="1:7" ht="16" customHeight="1" x14ac:dyDescent="0.25">
      <c r="A4967" s="108"/>
      <c r="B4967" s="108"/>
      <c r="C4967" s="108"/>
      <c r="D4967" s="109"/>
      <c r="E4967" s="108"/>
      <c r="F4967" s="108"/>
      <c r="G4967" s="110"/>
    </row>
    <row r="4968" spans="1:7" ht="16" customHeight="1" x14ac:dyDescent="0.25">
      <c r="A4968" s="108"/>
      <c r="B4968" s="108"/>
      <c r="C4968" s="108"/>
      <c r="D4968" s="109"/>
      <c r="E4968" s="108"/>
      <c r="F4968" s="108"/>
      <c r="G4968" s="110"/>
    </row>
    <row r="4969" spans="1:7" ht="16" customHeight="1" x14ac:dyDescent="0.25">
      <c r="A4969" s="108"/>
      <c r="B4969" s="108"/>
      <c r="C4969" s="108"/>
      <c r="D4969" s="109"/>
      <c r="E4969" s="108"/>
      <c r="F4969" s="108"/>
      <c r="G4969" s="110"/>
    </row>
    <row r="4970" spans="1:7" ht="16" customHeight="1" x14ac:dyDescent="0.25">
      <c r="A4970" s="108"/>
      <c r="B4970" s="108"/>
      <c r="C4970" s="108"/>
      <c r="D4970" s="109"/>
      <c r="E4970" s="108"/>
      <c r="F4970" s="108"/>
      <c r="G4970" s="110"/>
    </row>
    <row r="4971" spans="1:7" ht="16" customHeight="1" x14ac:dyDescent="0.25">
      <c r="A4971" s="108"/>
      <c r="B4971" s="108"/>
      <c r="C4971" s="108"/>
      <c r="D4971" s="109"/>
      <c r="E4971" s="108"/>
      <c r="F4971" s="108"/>
      <c r="G4971" s="110"/>
    </row>
    <row r="4972" spans="1:7" ht="16" customHeight="1" x14ac:dyDescent="0.25">
      <c r="A4972" s="108"/>
      <c r="B4972" s="108"/>
      <c r="C4972" s="108"/>
      <c r="D4972" s="109"/>
      <c r="E4972" s="108"/>
      <c r="F4972" s="108"/>
      <c r="G4972" s="110"/>
    </row>
    <row r="4973" spans="1:7" ht="16" customHeight="1" x14ac:dyDescent="0.25">
      <c r="A4973" s="108"/>
      <c r="B4973" s="108"/>
      <c r="C4973" s="108"/>
      <c r="D4973" s="109"/>
      <c r="E4973" s="108"/>
      <c r="F4973" s="108"/>
      <c r="G4973" s="110"/>
    </row>
    <row r="4974" spans="1:7" ht="16" customHeight="1" x14ac:dyDescent="0.25">
      <c r="A4974" s="108"/>
      <c r="B4974" s="108"/>
      <c r="C4974" s="108"/>
      <c r="D4974" s="109"/>
      <c r="E4974" s="108"/>
      <c r="F4974" s="108"/>
      <c r="G4974" s="110"/>
    </row>
    <row r="4975" spans="1:7" ht="16" customHeight="1" x14ac:dyDescent="0.25">
      <c r="A4975" s="108"/>
      <c r="B4975" s="108"/>
      <c r="C4975" s="108"/>
      <c r="D4975" s="109"/>
      <c r="E4975" s="108"/>
      <c r="F4975" s="108"/>
      <c r="G4975" s="110"/>
    </row>
    <row r="4976" spans="1:7" ht="16" customHeight="1" x14ac:dyDescent="0.25">
      <c r="A4976" s="108"/>
      <c r="B4976" s="108"/>
      <c r="C4976" s="108"/>
      <c r="D4976" s="109"/>
      <c r="E4976" s="108"/>
      <c r="F4976" s="108"/>
      <c r="G4976" s="110"/>
    </row>
    <row r="4977" spans="1:7" ht="16" customHeight="1" x14ac:dyDescent="0.25">
      <c r="A4977" s="108"/>
      <c r="B4977" s="108"/>
      <c r="C4977" s="108"/>
      <c r="D4977" s="109"/>
      <c r="E4977" s="108"/>
      <c r="F4977" s="108"/>
      <c r="G4977" s="110"/>
    </row>
    <row r="4978" spans="1:7" ht="16" customHeight="1" x14ac:dyDescent="0.25">
      <c r="A4978" s="108"/>
      <c r="B4978" s="108"/>
      <c r="C4978" s="108"/>
      <c r="D4978" s="109"/>
      <c r="E4978" s="108"/>
      <c r="F4978" s="108"/>
      <c r="G4978" s="110"/>
    </row>
    <row r="4979" spans="1:7" ht="16" customHeight="1" x14ac:dyDescent="0.25">
      <c r="A4979" s="108"/>
      <c r="B4979" s="108"/>
      <c r="C4979" s="108"/>
      <c r="D4979" s="109"/>
      <c r="E4979" s="108"/>
      <c r="F4979" s="108"/>
      <c r="G4979" s="110"/>
    </row>
    <row r="4980" spans="1:7" ht="16" customHeight="1" x14ac:dyDescent="0.25">
      <c r="A4980" s="108"/>
      <c r="B4980" s="108"/>
      <c r="C4980" s="108"/>
      <c r="D4980" s="109"/>
      <c r="E4980" s="108"/>
      <c r="F4980" s="108"/>
      <c r="G4980" s="110"/>
    </row>
    <row r="4981" spans="1:7" ht="16" customHeight="1" x14ac:dyDescent="0.25">
      <c r="A4981" s="108"/>
      <c r="B4981" s="108"/>
      <c r="C4981" s="108"/>
      <c r="D4981" s="109"/>
      <c r="E4981" s="108"/>
      <c r="F4981" s="108"/>
      <c r="G4981" s="110"/>
    </row>
    <row r="4982" spans="1:7" ht="16" customHeight="1" x14ac:dyDescent="0.25">
      <c r="A4982" s="108"/>
      <c r="B4982" s="108"/>
      <c r="C4982" s="108"/>
      <c r="D4982" s="109"/>
      <c r="E4982" s="108"/>
      <c r="F4982" s="108"/>
      <c r="G4982" s="110"/>
    </row>
    <row r="4983" spans="1:7" ht="16" customHeight="1" x14ac:dyDescent="0.25">
      <c r="A4983" s="108"/>
      <c r="B4983" s="108"/>
      <c r="C4983" s="108"/>
      <c r="D4983" s="109"/>
      <c r="E4983" s="108"/>
      <c r="F4983" s="108"/>
      <c r="G4983" s="110"/>
    </row>
    <row r="4984" spans="1:7" ht="16" customHeight="1" x14ac:dyDescent="0.25">
      <c r="A4984" s="108"/>
      <c r="B4984" s="108"/>
      <c r="C4984" s="108"/>
      <c r="D4984" s="109"/>
      <c r="E4984" s="108"/>
      <c r="F4984" s="108"/>
      <c r="G4984" s="110"/>
    </row>
    <row r="4985" spans="1:7" ht="16" customHeight="1" x14ac:dyDescent="0.25">
      <c r="A4985" s="108"/>
      <c r="B4985" s="108"/>
      <c r="C4985" s="108"/>
      <c r="D4985" s="109"/>
      <c r="E4985" s="108"/>
      <c r="F4985" s="108"/>
      <c r="G4985" s="110"/>
    </row>
    <row r="4986" spans="1:7" ht="16" customHeight="1" x14ac:dyDescent="0.25">
      <c r="A4986" s="108"/>
      <c r="B4986" s="108"/>
      <c r="C4986" s="108"/>
      <c r="D4986" s="109"/>
      <c r="E4986" s="108"/>
      <c r="F4986" s="108"/>
      <c r="G4986" s="110"/>
    </row>
    <row r="4987" spans="1:7" ht="16" customHeight="1" x14ac:dyDescent="0.25">
      <c r="A4987" s="108"/>
      <c r="B4987" s="108"/>
      <c r="C4987" s="108"/>
      <c r="D4987" s="109"/>
      <c r="E4987" s="108"/>
      <c r="F4987" s="108"/>
      <c r="G4987" s="110"/>
    </row>
    <row r="4988" spans="1:7" ht="16" customHeight="1" x14ac:dyDescent="0.25">
      <c r="A4988" s="108"/>
      <c r="B4988" s="108"/>
      <c r="C4988" s="108"/>
      <c r="D4988" s="109"/>
      <c r="E4988" s="108"/>
      <c r="F4988" s="108"/>
      <c r="G4988" s="110"/>
    </row>
    <row r="4989" spans="1:7" ht="16" customHeight="1" x14ac:dyDescent="0.25">
      <c r="A4989" s="108"/>
      <c r="B4989" s="108"/>
      <c r="C4989" s="108"/>
      <c r="D4989" s="109"/>
      <c r="E4989" s="108"/>
      <c r="F4989" s="108"/>
      <c r="G4989" s="110"/>
    </row>
    <row r="4990" spans="1:7" ht="16" customHeight="1" x14ac:dyDescent="0.25">
      <c r="A4990" s="108"/>
      <c r="B4990" s="108"/>
      <c r="C4990" s="108"/>
      <c r="D4990" s="109"/>
      <c r="E4990" s="108"/>
      <c r="F4990" s="108"/>
      <c r="G4990" s="110"/>
    </row>
    <row r="4991" spans="1:7" ht="16" customHeight="1" x14ac:dyDescent="0.25">
      <c r="A4991" s="108"/>
      <c r="B4991" s="108"/>
      <c r="C4991" s="108"/>
      <c r="D4991" s="109"/>
      <c r="E4991" s="108"/>
      <c r="F4991" s="108"/>
      <c r="G4991" s="110"/>
    </row>
    <row r="4992" spans="1:7" ht="16" customHeight="1" x14ac:dyDescent="0.25">
      <c r="A4992" s="108"/>
      <c r="B4992" s="108"/>
      <c r="C4992" s="108"/>
      <c r="D4992" s="109"/>
      <c r="E4992" s="108"/>
      <c r="F4992" s="108"/>
      <c r="G4992" s="110"/>
    </row>
    <row r="4993" spans="1:7" ht="16" customHeight="1" x14ac:dyDescent="0.25">
      <c r="A4993" s="108"/>
      <c r="B4993" s="108"/>
      <c r="C4993" s="108"/>
      <c r="D4993" s="109"/>
      <c r="E4993" s="108"/>
      <c r="F4993" s="108"/>
      <c r="G4993" s="110"/>
    </row>
    <row r="4994" spans="1:7" ht="16" customHeight="1" x14ac:dyDescent="0.25">
      <c r="A4994" s="108"/>
      <c r="B4994" s="108"/>
      <c r="C4994" s="108"/>
      <c r="D4994" s="109"/>
      <c r="E4994" s="108"/>
      <c r="F4994" s="108"/>
      <c r="G4994" s="110"/>
    </row>
    <row r="4995" spans="1:7" ht="16" customHeight="1" x14ac:dyDescent="0.25">
      <c r="A4995" s="108"/>
      <c r="B4995" s="108"/>
      <c r="C4995" s="108"/>
      <c r="D4995" s="109"/>
      <c r="E4995" s="108"/>
      <c r="F4995" s="108"/>
      <c r="G4995" s="110"/>
    </row>
    <row r="4996" spans="1:7" ht="16" customHeight="1" x14ac:dyDescent="0.25">
      <c r="A4996" s="108"/>
      <c r="B4996" s="108"/>
      <c r="C4996" s="108"/>
      <c r="D4996" s="109"/>
      <c r="E4996" s="108"/>
      <c r="F4996" s="108"/>
      <c r="G4996" s="110"/>
    </row>
    <row r="4997" spans="1:7" ht="16" customHeight="1" x14ac:dyDescent="0.25">
      <c r="A4997" s="108"/>
      <c r="B4997" s="108"/>
      <c r="C4997" s="108"/>
      <c r="D4997" s="109"/>
      <c r="E4997" s="108"/>
      <c r="F4997" s="108"/>
      <c r="G4997" s="110"/>
    </row>
    <row r="4998" spans="1:7" ht="16" customHeight="1" x14ac:dyDescent="0.25">
      <c r="A4998" s="108"/>
      <c r="B4998" s="108"/>
      <c r="C4998" s="108"/>
      <c r="D4998" s="109"/>
      <c r="E4998" s="108"/>
      <c r="F4998" s="108"/>
      <c r="G4998" s="110"/>
    </row>
    <row r="4999" spans="1:7" ht="16" customHeight="1" x14ac:dyDescent="0.25">
      <c r="A4999" s="108"/>
      <c r="B4999" s="108"/>
      <c r="C4999" s="108"/>
      <c r="D4999" s="109"/>
      <c r="E4999" s="108"/>
      <c r="F4999" s="108"/>
      <c r="G4999" s="110"/>
    </row>
    <row r="5000" spans="1:7" ht="16" customHeight="1" x14ac:dyDescent="0.25">
      <c r="A5000" s="108"/>
      <c r="B5000" s="108"/>
      <c r="C5000" s="108"/>
      <c r="D5000" s="109"/>
      <c r="E5000" s="108"/>
      <c r="F5000" s="108"/>
      <c r="G5000" s="110"/>
    </row>
    <row r="5001" spans="1:7" ht="16" customHeight="1" x14ac:dyDescent="0.25">
      <c r="A5001" s="108"/>
      <c r="B5001" s="108"/>
      <c r="C5001" s="108"/>
      <c r="D5001" s="109"/>
      <c r="E5001" s="108"/>
      <c r="F5001" s="108"/>
      <c r="G5001" s="110"/>
    </row>
    <row r="5002" spans="1:7" ht="16" customHeight="1" x14ac:dyDescent="0.25">
      <c r="A5002" s="108"/>
      <c r="B5002" s="108"/>
      <c r="C5002" s="108"/>
      <c r="D5002" s="109"/>
      <c r="E5002" s="108"/>
      <c r="F5002" s="108"/>
      <c r="G5002" s="110"/>
    </row>
    <row r="5003" spans="1:7" ht="16" customHeight="1" x14ac:dyDescent="0.25">
      <c r="A5003" s="108"/>
      <c r="B5003" s="108"/>
      <c r="C5003" s="108"/>
      <c r="D5003" s="109"/>
      <c r="E5003" s="108"/>
      <c r="F5003" s="108"/>
      <c r="G5003" s="110"/>
    </row>
    <row r="5004" spans="1:7" ht="16" customHeight="1" x14ac:dyDescent="0.25">
      <c r="A5004" s="108"/>
      <c r="B5004" s="108"/>
      <c r="C5004" s="108"/>
      <c r="D5004" s="109"/>
      <c r="E5004" s="108"/>
      <c r="F5004" s="108"/>
      <c r="G5004" s="110"/>
    </row>
    <row r="5005" spans="1:7" ht="16" customHeight="1" x14ac:dyDescent="0.25">
      <c r="A5005" s="108"/>
      <c r="B5005" s="108"/>
      <c r="C5005" s="108"/>
      <c r="D5005" s="109"/>
      <c r="E5005" s="108"/>
      <c r="F5005" s="108"/>
      <c r="G5005" s="110"/>
    </row>
    <row r="5006" spans="1:7" ht="16" customHeight="1" x14ac:dyDescent="0.25">
      <c r="A5006" s="108"/>
      <c r="B5006" s="108"/>
      <c r="C5006" s="108"/>
      <c r="D5006" s="109"/>
      <c r="E5006" s="108"/>
      <c r="F5006" s="108"/>
      <c r="G5006" s="110"/>
    </row>
    <row r="5007" spans="1:7" ht="16" customHeight="1" x14ac:dyDescent="0.25">
      <c r="A5007" s="108"/>
      <c r="B5007" s="108"/>
      <c r="C5007" s="108"/>
      <c r="D5007" s="109"/>
      <c r="E5007" s="108"/>
      <c r="F5007" s="108"/>
      <c r="G5007" s="110"/>
    </row>
    <row r="5008" spans="1:7" ht="16" customHeight="1" x14ac:dyDescent="0.25">
      <c r="A5008" s="108"/>
      <c r="B5008" s="108"/>
      <c r="C5008" s="108"/>
      <c r="D5008" s="109"/>
      <c r="E5008" s="108"/>
      <c r="F5008" s="108"/>
      <c r="G5008" s="110"/>
    </row>
    <row r="5009" spans="1:7" ht="16" customHeight="1" x14ac:dyDescent="0.25">
      <c r="A5009" s="108"/>
      <c r="B5009" s="108"/>
      <c r="C5009" s="108"/>
      <c r="D5009" s="109"/>
      <c r="E5009" s="108"/>
      <c r="F5009" s="108"/>
      <c r="G5009" s="110"/>
    </row>
    <row r="5010" spans="1:7" ht="16" customHeight="1" x14ac:dyDescent="0.25">
      <c r="A5010" s="108"/>
      <c r="B5010" s="108"/>
      <c r="C5010" s="108"/>
      <c r="D5010" s="109"/>
      <c r="E5010" s="108"/>
      <c r="F5010" s="108"/>
      <c r="G5010" s="110"/>
    </row>
    <row r="5011" spans="1:7" ht="16" customHeight="1" x14ac:dyDescent="0.25">
      <c r="A5011" s="108"/>
      <c r="B5011" s="108"/>
      <c r="C5011" s="108"/>
      <c r="D5011" s="109"/>
      <c r="E5011" s="108"/>
      <c r="F5011" s="108"/>
      <c r="G5011" s="110"/>
    </row>
    <row r="5012" spans="1:7" ht="16" customHeight="1" x14ac:dyDescent="0.25">
      <c r="A5012" s="108"/>
      <c r="B5012" s="108"/>
      <c r="C5012" s="108"/>
      <c r="D5012" s="109"/>
      <c r="E5012" s="108"/>
      <c r="F5012" s="108"/>
      <c r="G5012" s="110"/>
    </row>
    <row r="5013" spans="1:7" ht="16" customHeight="1" x14ac:dyDescent="0.25">
      <c r="A5013" s="108"/>
      <c r="B5013" s="108"/>
      <c r="C5013" s="108"/>
      <c r="D5013" s="109"/>
      <c r="E5013" s="108"/>
      <c r="F5013" s="108"/>
      <c r="G5013" s="110"/>
    </row>
    <row r="5014" spans="1:7" ht="16" customHeight="1" x14ac:dyDescent="0.25">
      <c r="A5014" s="108"/>
      <c r="B5014" s="108"/>
      <c r="C5014" s="108"/>
      <c r="D5014" s="109"/>
      <c r="E5014" s="108"/>
      <c r="F5014" s="108"/>
      <c r="G5014" s="110"/>
    </row>
    <row r="5015" spans="1:7" ht="16" customHeight="1" x14ac:dyDescent="0.25">
      <c r="A5015" s="108"/>
      <c r="B5015" s="108"/>
      <c r="C5015" s="108"/>
      <c r="D5015" s="109"/>
      <c r="E5015" s="108"/>
      <c r="F5015" s="108"/>
      <c r="G5015" s="110"/>
    </row>
    <row r="5016" spans="1:7" ht="16" customHeight="1" x14ac:dyDescent="0.25">
      <c r="A5016" s="108"/>
      <c r="B5016" s="108"/>
      <c r="C5016" s="108"/>
      <c r="D5016" s="109"/>
      <c r="E5016" s="108"/>
      <c r="F5016" s="108"/>
      <c r="G5016" s="110"/>
    </row>
    <row r="5017" spans="1:7" ht="16" customHeight="1" x14ac:dyDescent="0.25">
      <c r="A5017" s="108"/>
      <c r="B5017" s="108"/>
      <c r="C5017" s="108"/>
      <c r="D5017" s="109"/>
      <c r="E5017" s="108"/>
      <c r="F5017" s="108"/>
      <c r="G5017" s="110"/>
    </row>
    <row r="5018" spans="1:7" ht="16" customHeight="1" x14ac:dyDescent="0.25">
      <c r="A5018" s="108"/>
      <c r="B5018" s="108"/>
      <c r="C5018" s="108"/>
      <c r="D5018" s="109"/>
      <c r="E5018" s="108"/>
      <c r="F5018" s="108"/>
      <c r="G5018" s="110"/>
    </row>
    <row r="5019" spans="1:7" ht="16" customHeight="1" x14ac:dyDescent="0.25">
      <c r="A5019" s="108"/>
      <c r="B5019" s="108"/>
      <c r="C5019" s="108"/>
      <c r="D5019" s="109"/>
      <c r="E5019" s="108"/>
      <c r="F5019" s="108"/>
      <c r="G5019" s="110"/>
    </row>
    <row r="5020" spans="1:7" ht="16" customHeight="1" x14ac:dyDescent="0.25">
      <c r="A5020" s="108"/>
      <c r="B5020" s="108"/>
      <c r="C5020" s="108"/>
      <c r="D5020" s="109"/>
      <c r="E5020" s="108"/>
      <c r="F5020" s="108"/>
      <c r="G5020" s="110"/>
    </row>
    <row r="5021" spans="1:7" ht="16" customHeight="1" x14ac:dyDescent="0.25">
      <c r="A5021" s="108"/>
      <c r="B5021" s="108"/>
      <c r="C5021" s="108"/>
      <c r="D5021" s="109"/>
      <c r="E5021" s="108"/>
      <c r="F5021" s="108"/>
      <c r="G5021" s="110"/>
    </row>
    <row r="5022" spans="1:7" ht="16" customHeight="1" x14ac:dyDescent="0.25">
      <c r="A5022" s="108"/>
      <c r="B5022" s="108"/>
      <c r="C5022" s="108"/>
      <c r="D5022" s="109"/>
      <c r="E5022" s="108"/>
      <c r="F5022" s="108"/>
      <c r="G5022" s="110"/>
    </row>
    <row r="5023" spans="1:7" ht="16" customHeight="1" x14ac:dyDescent="0.25">
      <c r="A5023" s="108"/>
      <c r="B5023" s="108"/>
      <c r="C5023" s="108"/>
      <c r="D5023" s="109"/>
      <c r="E5023" s="108"/>
      <c r="F5023" s="108"/>
      <c r="G5023" s="110"/>
    </row>
    <row r="5024" spans="1:7" ht="16" customHeight="1" x14ac:dyDescent="0.25">
      <c r="A5024" s="108"/>
      <c r="B5024" s="108"/>
      <c r="C5024" s="108"/>
      <c r="D5024" s="109"/>
      <c r="E5024" s="108"/>
      <c r="F5024" s="108"/>
      <c r="G5024" s="110"/>
    </row>
    <row r="5025" spans="1:7" ht="16" customHeight="1" x14ac:dyDescent="0.25">
      <c r="A5025" s="108"/>
      <c r="B5025" s="108"/>
      <c r="C5025" s="108"/>
      <c r="D5025" s="109"/>
      <c r="E5025" s="108"/>
      <c r="F5025" s="108"/>
      <c r="G5025" s="110"/>
    </row>
    <row r="5026" spans="1:7" ht="16" customHeight="1" x14ac:dyDescent="0.25">
      <c r="A5026" s="108"/>
      <c r="B5026" s="108"/>
      <c r="C5026" s="108"/>
      <c r="D5026" s="109"/>
      <c r="E5026" s="108"/>
      <c r="F5026" s="108"/>
      <c r="G5026" s="110"/>
    </row>
    <row r="5027" spans="1:7" ht="16" customHeight="1" x14ac:dyDescent="0.25">
      <c r="A5027" s="108"/>
      <c r="B5027" s="108"/>
      <c r="C5027" s="108"/>
      <c r="D5027" s="109"/>
      <c r="E5027" s="108"/>
      <c r="F5027" s="108"/>
      <c r="G5027" s="110"/>
    </row>
    <row r="5028" spans="1:7" ht="16" customHeight="1" x14ac:dyDescent="0.25">
      <c r="A5028" s="108"/>
      <c r="B5028" s="108"/>
      <c r="C5028" s="108"/>
      <c r="D5028" s="109"/>
      <c r="E5028" s="108"/>
      <c r="F5028" s="108"/>
      <c r="G5028" s="110"/>
    </row>
    <row r="5029" spans="1:7" ht="16" customHeight="1" x14ac:dyDescent="0.25">
      <c r="A5029" s="108"/>
      <c r="B5029" s="108"/>
      <c r="C5029" s="108"/>
      <c r="D5029" s="109"/>
      <c r="E5029" s="108"/>
      <c r="F5029" s="108"/>
      <c r="G5029" s="110"/>
    </row>
    <row r="5030" spans="1:7" ht="16" customHeight="1" x14ac:dyDescent="0.25">
      <c r="A5030" s="108"/>
      <c r="B5030" s="108"/>
      <c r="C5030" s="108"/>
      <c r="D5030" s="109"/>
      <c r="E5030" s="108"/>
      <c r="F5030" s="108"/>
      <c r="G5030" s="110"/>
    </row>
    <row r="5031" spans="1:7" ht="16" customHeight="1" x14ac:dyDescent="0.25">
      <c r="A5031" s="108"/>
      <c r="B5031" s="108"/>
      <c r="C5031" s="108"/>
      <c r="D5031" s="109"/>
      <c r="E5031" s="108"/>
      <c r="F5031" s="108"/>
      <c r="G5031" s="110"/>
    </row>
    <row r="5032" spans="1:7" ht="16" customHeight="1" x14ac:dyDescent="0.25">
      <c r="A5032" s="108"/>
      <c r="B5032" s="108"/>
      <c r="C5032" s="108"/>
      <c r="D5032" s="109"/>
      <c r="E5032" s="108"/>
      <c r="F5032" s="108"/>
      <c r="G5032" s="110"/>
    </row>
    <row r="5033" spans="1:7" ht="16" customHeight="1" x14ac:dyDescent="0.25">
      <c r="A5033" s="108"/>
      <c r="B5033" s="108"/>
      <c r="C5033" s="108"/>
      <c r="D5033" s="109"/>
      <c r="E5033" s="108"/>
      <c r="F5033" s="108"/>
      <c r="G5033" s="110"/>
    </row>
    <row r="5034" spans="1:7" ht="16" customHeight="1" x14ac:dyDescent="0.25">
      <c r="A5034" s="108"/>
      <c r="B5034" s="108"/>
      <c r="C5034" s="108"/>
      <c r="D5034" s="109"/>
      <c r="E5034" s="108"/>
      <c r="F5034" s="108"/>
      <c r="G5034" s="110"/>
    </row>
    <row r="5035" spans="1:7" ht="16" customHeight="1" x14ac:dyDescent="0.25">
      <c r="A5035" s="108"/>
      <c r="B5035" s="108"/>
      <c r="C5035" s="108"/>
      <c r="D5035" s="109"/>
      <c r="E5035" s="108"/>
      <c r="F5035" s="108"/>
      <c r="G5035" s="110"/>
    </row>
    <row r="5036" spans="1:7" ht="16" customHeight="1" x14ac:dyDescent="0.25">
      <c r="A5036" s="108"/>
      <c r="B5036" s="108"/>
      <c r="C5036" s="108"/>
      <c r="D5036" s="109"/>
      <c r="E5036" s="108"/>
      <c r="F5036" s="108"/>
      <c r="G5036" s="110"/>
    </row>
    <row r="5037" spans="1:7" ht="16" customHeight="1" x14ac:dyDescent="0.25">
      <c r="A5037" s="108"/>
      <c r="B5037" s="108"/>
      <c r="C5037" s="108"/>
      <c r="D5037" s="109"/>
      <c r="E5037" s="108"/>
      <c r="F5037" s="108"/>
      <c r="G5037" s="110"/>
    </row>
    <row r="5038" spans="1:7" ht="16" customHeight="1" x14ac:dyDescent="0.25">
      <c r="A5038" s="108"/>
      <c r="B5038" s="108"/>
      <c r="C5038" s="108"/>
      <c r="D5038" s="109"/>
      <c r="E5038" s="108"/>
      <c r="F5038" s="108"/>
      <c r="G5038" s="110"/>
    </row>
    <row r="5039" spans="1:7" ht="16" customHeight="1" x14ac:dyDescent="0.25">
      <c r="A5039" s="108"/>
      <c r="B5039" s="108"/>
      <c r="C5039" s="108"/>
      <c r="D5039" s="109"/>
      <c r="E5039" s="108"/>
      <c r="F5039" s="108"/>
      <c r="G5039" s="110"/>
    </row>
    <row r="5040" spans="1:7" ht="16" customHeight="1" x14ac:dyDescent="0.25">
      <c r="A5040" s="108"/>
      <c r="B5040" s="108"/>
      <c r="C5040" s="108"/>
      <c r="D5040" s="109"/>
      <c r="E5040" s="108"/>
      <c r="F5040" s="108"/>
      <c r="G5040" s="110"/>
    </row>
    <row r="5041" spans="1:7" ht="16" customHeight="1" x14ac:dyDescent="0.25">
      <c r="A5041" s="108"/>
      <c r="B5041" s="108"/>
      <c r="C5041" s="108"/>
      <c r="D5041" s="109"/>
      <c r="E5041" s="108"/>
      <c r="F5041" s="108"/>
      <c r="G5041" s="110"/>
    </row>
    <row r="5042" spans="1:7" ht="16" customHeight="1" x14ac:dyDescent="0.25">
      <c r="A5042" s="108"/>
      <c r="B5042" s="108"/>
      <c r="C5042" s="108"/>
      <c r="D5042" s="109"/>
      <c r="E5042" s="108"/>
      <c r="F5042" s="108"/>
      <c r="G5042" s="110"/>
    </row>
    <row r="5043" spans="1:7" ht="16" customHeight="1" x14ac:dyDescent="0.25">
      <c r="A5043" s="108"/>
      <c r="B5043" s="108"/>
      <c r="C5043" s="108"/>
      <c r="D5043" s="109"/>
      <c r="E5043" s="108"/>
      <c r="F5043" s="108"/>
      <c r="G5043" s="110"/>
    </row>
    <row r="5044" spans="1:7" ht="16" customHeight="1" x14ac:dyDescent="0.25">
      <c r="A5044" s="108"/>
      <c r="B5044" s="108"/>
      <c r="C5044" s="108"/>
      <c r="D5044" s="109"/>
      <c r="E5044" s="108"/>
      <c r="F5044" s="108"/>
      <c r="G5044" s="110"/>
    </row>
    <row r="5045" spans="1:7" ht="16" customHeight="1" x14ac:dyDescent="0.25">
      <c r="A5045" s="108"/>
      <c r="B5045" s="108"/>
      <c r="C5045" s="108"/>
      <c r="D5045" s="109"/>
      <c r="E5045" s="108"/>
      <c r="F5045" s="108"/>
      <c r="G5045" s="110"/>
    </row>
    <row r="5046" spans="1:7" ht="16" customHeight="1" x14ac:dyDescent="0.25">
      <c r="A5046" s="108"/>
      <c r="B5046" s="108"/>
      <c r="C5046" s="108"/>
      <c r="D5046" s="109"/>
      <c r="E5046" s="108"/>
      <c r="F5046" s="108"/>
      <c r="G5046" s="110"/>
    </row>
    <row r="5047" spans="1:7" ht="16" customHeight="1" x14ac:dyDescent="0.25">
      <c r="A5047" s="108"/>
      <c r="B5047" s="108"/>
      <c r="C5047" s="108"/>
      <c r="D5047" s="109"/>
      <c r="E5047" s="108"/>
      <c r="F5047" s="108"/>
      <c r="G5047" s="110"/>
    </row>
    <row r="5048" spans="1:7" ht="16" customHeight="1" x14ac:dyDescent="0.25">
      <c r="A5048" s="108"/>
      <c r="B5048" s="108"/>
      <c r="C5048" s="108"/>
      <c r="D5048" s="109"/>
      <c r="E5048" s="108"/>
      <c r="F5048" s="108"/>
      <c r="G5048" s="110"/>
    </row>
    <row r="5049" spans="1:7" ht="16" customHeight="1" x14ac:dyDescent="0.25">
      <c r="A5049" s="108"/>
      <c r="B5049" s="108"/>
      <c r="C5049" s="108"/>
      <c r="D5049" s="109"/>
      <c r="E5049" s="108"/>
      <c r="F5049" s="108"/>
      <c r="G5049" s="110"/>
    </row>
    <row r="5050" spans="1:7" ht="16" customHeight="1" x14ac:dyDescent="0.25">
      <c r="A5050" s="108"/>
      <c r="B5050" s="108"/>
      <c r="C5050" s="108"/>
      <c r="D5050" s="109"/>
      <c r="E5050" s="108"/>
      <c r="F5050" s="108"/>
      <c r="G5050" s="110"/>
    </row>
    <row r="5051" spans="1:7" ht="16" customHeight="1" x14ac:dyDescent="0.25">
      <c r="A5051" s="108"/>
      <c r="B5051" s="108"/>
      <c r="C5051" s="108"/>
      <c r="D5051" s="109"/>
      <c r="E5051" s="108"/>
      <c r="F5051" s="108"/>
      <c r="G5051" s="110"/>
    </row>
    <row r="5052" spans="1:7" ht="16" customHeight="1" x14ac:dyDescent="0.25">
      <c r="A5052" s="108"/>
      <c r="B5052" s="108"/>
      <c r="C5052" s="108"/>
      <c r="D5052" s="109"/>
      <c r="E5052" s="108"/>
      <c r="F5052" s="108"/>
      <c r="G5052" s="110"/>
    </row>
    <row r="5053" spans="1:7" ht="16" customHeight="1" x14ac:dyDescent="0.25">
      <c r="A5053" s="108"/>
      <c r="B5053" s="108"/>
      <c r="C5053" s="108"/>
      <c r="D5053" s="109"/>
      <c r="E5053" s="108"/>
      <c r="F5053" s="108"/>
      <c r="G5053" s="110"/>
    </row>
    <row r="5054" spans="1:7" ht="16" customHeight="1" x14ac:dyDescent="0.25">
      <c r="A5054" s="108"/>
      <c r="B5054" s="108"/>
      <c r="C5054" s="108"/>
      <c r="D5054" s="109"/>
      <c r="E5054" s="108"/>
      <c r="F5054" s="108"/>
      <c r="G5054" s="110"/>
    </row>
    <row r="5055" spans="1:7" ht="16" customHeight="1" x14ac:dyDescent="0.25">
      <c r="A5055" s="108"/>
      <c r="B5055" s="108"/>
      <c r="C5055" s="108"/>
      <c r="D5055" s="109"/>
      <c r="E5055" s="108"/>
      <c r="F5055" s="108"/>
      <c r="G5055" s="110"/>
    </row>
    <row r="5056" spans="1:7" ht="16" customHeight="1" x14ac:dyDescent="0.25">
      <c r="A5056" s="108"/>
      <c r="B5056" s="108"/>
      <c r="C5056" s="108"/>
      <c r="D5056" s="109"/>
      <c r="E5056" s="108"/>
      <c r="F5056" s="108"/>
      <c r="G5056" s="110"/>
    </row>
    <row r="5057" spans="1:7" ht="16" customHeight="1" x14ac:dyDescent="0.25">
      <c r="A5057" s="108"/>
      <c r="B5057" s="108"/>
      <c r="C5057" s="108"/>
      <c r="D5057" s="109"/>
      <c r="E5057" s="108"/>
      <c r="F5057" s="108"/>
      <c r="G5057" s="110"/>
    </row>
    <row r="5058" spans="1:7" ht="16" customHeight="1" x14ac:dyDescent="0.25">
      <c r="A5058" s="108"/>
      <c r="B5058" s="108"/>
      <c r="C5058" s="108"/>
      <c r="D5058" s="109"/>
      <c r="E5058" s="108"/>
      <c r="F5058" s="108"/>
      <c r="G5058" s="110"/>
    </row>
    <row r="5059" spans="1:7" ht="16" customHeight="1" x14ac:dyDescent="0.25">
      <c r="A5059" s="108"/>
      <c r="B5059" s="108"/>
      <c r="C5059" s="108"/>
      <c r="D5059" s="109"/>
      <c r="E5059" s="108"/>
      <c r="F5059" s="108"/>
      <c r="G5059" s="110"/>
    </row>
    <row r="5060" spans="1:7" ht="16" customHeight="1" x14ac:dyDescent="0.25">
      <c r="A5060" s="108"/>
      <c r="B5060" s="108"/>
      <c r="C5060" s="108"/>
      <c r="D5060" s="109"/>
      <c r="E5060" s="108"/>
      <c r="F5060" s="108"/>
      <c r="G5060" s="110"/>
    </row>
    <row r="5061" spans="1:7" ht="16" customHeight="1" x14ac:dyDescent="0.25">
      <c r="A5061" s="108"/>
      <c r="B5061" s="108"/>
      <c r="C5061" s="108"/>
      <c r="D5061" s="109"/>
      <c r="E5061" s="108"/>
      <c r="F5061" s="108"/>
      <c r="G5061" s="110"/>
    </row>
    <row r="5062" spans="1:7" ht="16" customHeight="1" x14ac:dyDescent="0.25">
      <c r="A5062" s="108"/>
      <c r="B5062" s="108"/>
      <c r="C5062" s="108"/>
      <c r="D5062" s="109"/>
      <c r="E5062" s="108"/>
      <c r="F5062" s="108"/>
      <c r="G5062" s="110"/>
    </row>
    <row r="5063" spans="1:7" ht="16" customHeight="1" x14ac:dyDescent="0.25">
      <c r="A5063" s="108"/>
      <c r="B5063" s="108"/>
      <c r="C5063" s="108"/>
      <c r="D5063" s="109"/>
      <c r="E5063" s="108"/>
      <c r="F5063" s="108"/>
      <c r="G5063" s="110"/>
    </row>
    <row r="5064" spans="1:7" ht="16" customHeight="1" x14ac:dyDescent="0.25">
      <c r="A5064" s="108"/>
      <c r="B5064" s="108"/>
      <c r="C5064" s="108"/>
      <c r="D5064" s="109"/>
      <c r="E5064" s="108"/>
      <c r="F5064" s="108"/>
      <c r="G5064" s="110"/>
    </row>
    <row r="5065" spans="1:7" ht="16" customHeight="1" x14ac:dyDescent="0.25">
      <c r="A5065" s="108"/>
      <c r="B5065" s="108"/>
      <c r="C5065" s="108"/>
      <c r="D5065" s="109"/>
      <c r="E5065" s="108"/>
      <c r="F5065" s="108"/>
      <c r="G5065" s="110"/>
    </row>
    <row r="5066" spans="1:7" ht="16" customHeight="1" x14ac:dyDescent="0.25">
      <c r="A5066" s="108"/>
      <c r="B5066" s="108"/>
      <c r="C5066" s="108"/>
      <c r="D5066" s="109"/>
      <c r="E5066" s="108"/>
      <c r="F5066" s="108"/>
      <c r="G5066" s="110"/>
    </row>
    <row r="5067" spans="1:7" ht="16" customHeight="1" x14ac:dyDescent="0.25">
      <c r="A5067" s="108"/>
      <c r="B5067" s="108"/>
      <c r="C5067" s="108"/>
      <c r="D5067" s="109"/>
      <c r="E5067" s="108"/>
      <c r="F5067" s="108"/>
      <c r="G5067" s="110"/>
    </row>
    <row r="5068" spans="1:7" ht="16" customHeight="1" x14ac:dyDescent="0.25">
      <c r="A5068" s="108"/>
      <c r="B5068" s="108"/>
      <c r="C5068" s="108"/>
      <c r="D5068" s="109"/>
      <c r="E5068" s="108"/>
      <c r="F5068" s="108"/>
      <c r="G5068" s="110"/>
    </row>
    <row r="5069" spans="1:7" ht="16" customHeight="1" x14ac:dyDescent="0.25">
      <c r="A5069" s="108"/>
      <c r="B5069" s="108"/>
      <c r="C5069" s="108"/>
      <c r="D5069" s="109"/>
      <c r="E5069" s="108"/>
      <c r="F5069" s="108"/>
      <c r="G5069" s="110"/>
    </row>
    <row r="5070" spans="1:7" ht="16" customHeight="1" x14ac:dyDescent="0.25">
      <c r="A5070" s="108"/>
      <c r="B5070" s="108"/>
      <c r="C5070" s="108"/>
      <c r="D5070" s="109"/>
      <c r="E5070" s="108"/>
      <c r="F5070" s="108"/>
      <c r="G5070" s="110"/>
    </row>
    <row r="5071" spans="1:7" ht="16" customHeight="1" x14ac:dyDescent="0.25">
      <c r="A5071" s="108"/>
      <c r="B5071" s="108"/>
      <c r="C5071" s="108"/>
      <c r="D5071" s="109"/>
      <c r="E5071" s="108"/>
      <c r="F5071" s="108"/>
      <c r="G5071" s="110"/>
    </row>
    <row r="5072" spans="1:7" ht="16" customHeight="1" x14ac:dyDescent="0.25">
      <c r="A5072" s="108"/>
      <c r="B5072" s="108"/>
      <c r="C5072" s="108"/>
      <c r="D5072" s="109"/>
      <c r="E5072" s="108"/>
      <c r="F5072" s="108"/>
      <c r="G5072" s="110"/>
    </row>
    <row r="5073" spans="1:7" ht="16" customHeight="1" x14ac:dyDescent="0.25">
      <c r="A5073" s="108"/>
      <c r="B5073" s="108"/>
      <c r="C5073" s="108"/>
      <c r="D5073" s="109"/>
      <c r="E5073" s="108"/>
      <c r="F5073" s="108"/>
      <c r="G5073" s="110"/>
    </row>
    <row r="5074" spans="1:7" ht="16" customHeight="1" x14ac:dyDescent="0.25">
      <c r="A5074" s="108"/>
      <c r="B5074" s="108"/>
      <c r="C5074" s="108"/>
      <c r="D5074" s="109"/>
      <c r="E5074" s="108"/>
      <c r="F5074" s="108"/>
      <c r="G5074" s="110"/>
    </row>
    <row r="5075" spans="1:7" ht="16" customHeight="1" x14ac:dyDescent="0.25">
      <c r="A5075" s="108"/>
      <c r="B5075" s="108"/>
      <c r="C5075" s="108"/>
      <c r="D5075" s="109"/>
      <c r="E5075" s="108"/>
      <c r="F5075" s="108"/>
      <c r="G5075" s="110"/>
    </row>
    <row r="5076" spans="1:7" ht="16" customHeight="1" x14ac:dyDescent="0.25">
      <c r="A5076" s="108"/>
      <c r="B5076" s="108"/>
      <c r="C5076" s="108"/>
      <c r="D5076" s="109"/>
      <c r="E5076" s="108"/>
      <c r="F5076" s="108"/>
      <c r="G5076" s="110"/>
    </row>
    <row r="5077" spans="1:7" ht="16" customHeight="1" x14ac:dyDescent="0.25">
      <c r="A5077" s="108"/>
      <c r="B5077" s="108"/>
      <c r="C5077" s="108"/>
      <c r="D5077" s="109"/>
      <c r="E5077" s="108"/>
      <c r="F5077" s="108"/>
      <c r="G5077" s="110"/>
    </row>
    <row r="5078" spans="1:7" ht="16" customHeight="1" x14ac:dyDescent="0.25">
      <c r="A5078" s="108"/>
      <c r="B5078" s="108"/>
      <c r="C5078" s="108"/>
      <c r="D5078" s="109"/>
      <c r="E5078" s="108"/>
      <c r="F5078" s="108"/>
      <c r="G5078" s="110"/>
    </row>
    <row r="5079" spans="1:7" ht="16" customHeight="1" x14ac:dyDescent="0.25">
      <c r="A5079" s="108"/>
      <c r="B5079" s="108"/>
      <c r="C5079" s="108"/>
      <c r="D5079" s="109"/>
      <c r="E5079" s="108"/>
      <c r="F5079" s="108"/>
      <c r="G5079" s="110"/>
    </row>
    <row r="5080" spans="1:7" ht="16" customHeight="1" x14ac:dyDescent="0.25">
      <c r="A5080" s="108"/>
      <c r="B5080" s="108"/>
      <c r="C5080" s="108"/>
      <c r="D5080" s="109"/>
      <c r="E5080" s="108"/>
      <c r="F5080" s="108"/>
      <c r="G5080" s="110"/>
    </row>
    <row r="5081" spans="1:7" ht="16" customHeight="1" x14ac:dyDescent="0.25">
      <c r="A5081" s="108"/>
      <c r="B5081" s="108"/>
      <c r="C5081" s="108"/>
      <c r="D5081" s="109"/>
      <c r="E5081" s="108"/>
      <c r="F5081" s="108"/>
      <c r="G5081" s="110"/>
    </row>
    <row r="5082" spans="1:7" ht="16" customHeight="1" x14ac:dyDescent="0.25">
      <c r="A5082" s="108"/>
      <c r="B5082" s="108"/>
      <c r="C5082" s="108"/>
      <c r="D5082" s="109"/>
      <c r="E5082" s="108"/>
      <c r="F5082" s="108"/>
      <c r="G5082" s="110"/>
    </row>
    <row r="5083" spans="1:7" ht="16" customHeight="1" x14ac:dyDescent="0.25">
      <c r="A5083" s="108"/>
      <c r="B5083" s="108"/>
      <c r="C5083" s="108"/>
      <c r="D5083" s="109"/>
      <c r="E5083" s="108"/>
      <c r="F5083" s="108"/>
      <c r="G5083" s="110"/>
    </row>
    <row r="5084" spans="1:7" ht="16" customHeight="1" x14ac:dyDescent="0.25">
      <c r="A5084" s="108"/>
      <c r="B5084" s="108"/>
      <c r="C5084" s="108"/>
      <c r="D5084" s="109"/>
      <c r="E5084" s="108"/>
      <c r="F5084" s="108"/>
      <c r="G5084" s="110"/>
    </row>
    <row r="5085" spans="1:7" ht="16" customHeight="1" x14ac:dyDescent="0.25">
      <c r="A5085" s="108"/>
      <c r="B5085" s="108"/>
      <c r="C5085" s="108"/>
      <c r="D5085" s="109"/>
      <c r="E5085" s="108"/>
      <c r="F5085" s="108"/>
      <c r="G5085" s="110"/>
    </row>
    <row r="5086" spans="1:7" ht="16" customHeight="1" x14ac:dyDescent="0.25">
      <c r="A5086" s="108"/>
      <c r="B5086" s="108"/>
      <c r="C5086" s="108"/>
      <c r="D5086" s="109"/>
      <c r="E5086" s="108"/>
      <c r="F5086" s="108"/>
      <c r="G5086" s="110"/>
    </row>
    <row r="5087" spans="1:7" ht="16" customHeight="1" x14ac:dyDescent="0.25">
      <c r="A5087" s="108"/>
      <c r="B5087" s="108"/>
      <c r="C5087" s="108"/>
      <c r="D5087" s="109"/>
      <c r="E5087" s="108"/>
      <c r="F5087" s="108"/>
      <c r="G5087" s="110"/>
    </row>
    <row r="5088" spans="1:7" ht="16" customHeight="1" x14ac:dyDescent="0.25">
      <c r="A5088" s="108"/>
      <c r="B5088" s="108"/>
      <c r="C5088" s="108"/>
      <c r="D5088" s="109"/>
      <c r="E5088" s="108"/>
      <c r="F5088" s="108"/>
      <c r="G5088" s="110"/>
    </row>
    <row r="5089" spans="1:7" ht="16" customHeight="1" x14ac:dyDescent="0.25">
      <c r="A5089" s="108"/>
      <c r="B5089" s="108"/>
      <c r="C5089" s="108"/>
      <c r="D5089" s="109"/>
      <c r="E5089" s="108"/>
      <c r="F5089" s="108"/>
      <c r="G5089" s="110"/>
    </row>
    <row r="5090" spans="1:7" ht="16" customHeight="1" x14ac:dyDescent="0.25">
      <c r="A5090" s="108"/>
      <c r="B5090" s="108"/>
      <c r="C5090" s="108"/>
      <c r="D5090" s="109"/>
      <c r="E5090" s="108"/>
      <c r="F5090" s="108"/>
      <c r="G5090" s="110"/>
    </row>
    <row r="5091" spans="1:7" ht="16" customHeight="1" x14ac:dyDescent="0.25">
      <c r="A5091" s="108"/>
      <c r="B5091" s="108"/>
      <c r="C5091" s="108"/>
      <c r="D5091" s="109"/>
      <c r="E5091" s="108"/>
      <c r="F5091" s="108"/>
      <c r="G5091" s="110"/>
    </row>
    <row r="5092" spans="1:7" ht="16" customHeight="1" x14ac:dyDescent="0.25">
      <c r="A5092" s="108"/>
      <c r="B5092" s="108"/>
      <c r="C5092" s="108"/>
      <c r="D5092" s="109"/>
      <c r="E5092" s="108"/>
      <c r="F5092" s="108"/>
      <c r="G5092" s="110"/>
    </row>
    <row r="5093" spans="1:7" ht="16" customHeight="1" x14ac:dyDescent="0.25">
      <c r="A5093" s="108"/>
      <c r="B5093" s="108"/>
      <c r="C5093" s="108"/>
      <c r="D5093" s="109"/>
      <c r="E5093" s="108"/>
      <c r="F5093" s="108"/>
      <c r="G5093" s="110"/>
    </row>
    <row r="5094" spans="1:7" ht="16" customHeight="1" x14ac:dyDescent="0.25">
      <c r="A5094" s="108"/>
      <c r="B5094" s="108"/>
      <c r="C5094" s="108"/>
      <c r="D5094" s="109"/>
      <c r="E5094" s="108"/>
      <c r="F5094" s="108"/>
      <c r="G5094" s="110"/>
    </row>
    <row r="5095" spans="1:7" ht="16" customHeight="1" x14ac:dyDescent="0.25">
      <c r="A5095" s="108"/>
      <c r="B5095" s="108"/>
      <c r="C5095" s="108"/>
      <c r="D5095" s="109"/>
      <c r="E5095" s="108"/>
      <c r="F5095" s="108"/>
      <c r="G5095" s="110"/>
    </row>
    <row r="5096" spans="1:7" ht="16" customHeight="1" x14ac:dyDescent="0.25">
      <c r="A5096" s="108"/>
      <c r="B5096" s="108"/>
      <c r="C5096" s="108"/>
      <c r="D5096" s="109"/>
      <c r="E5096" s="108"/>
      <c r="F5096" s="108"/>
      <c r="G5096" s="110"/>
    </row>
    <row r="5097" spans="1:7" ht="16" customHeight="1" x14ac:dyDescent="0.25">
      <c r="A5097" s="108"/>
      <c r="B5097" s="108"/>
      <c r="C5097" s="108"/>
      <c r="D5097" s="109"/>
      <c r="E5097" s="108"/>
      <c r="F5097" s="108"/>
      <c r="G5097" s="110"/>
    </row>
    <row r="5098" spans="1:7" ht="16" customHeight="1" x14ac:dyDescent="0.25">
      <c r="A5098" s="108"/>
      <c r="B5098" s="108"/>
      <c r="C5098" s="108"/>
      <c r="D5098" s="109"/>
      <c r="E5098" s="108"/>
      <c r="F5098" s="108"/>
      <c r="G5098" s="110"/>
    </row>
    <row r="5099" spans="1:7" ht="16" customHeight="1" x14ac:dyDescent="0.25">
      <c r="A5099" s="108"/>
      <c r="B5099" s="108"/>
      <c r="C5099" s="108"/>
      <c r="D5099" s="109"/>
      <c r="E5099" s="108"/>
      <c r="F5099" s="108"/>
      <c r="G5099" s="110"/>
    </row>
    <row r="5100" spans="1:7" ht="16" customHeight="1" x14ac:dyDescent="0.25">
      <c r="A5100" s="108"/>
      <c r="B5100" s="108"/>
      <c r="C5100" s="108"/>
      <c r="D5100" s="109"/>
      <c r="E5100" s="108"/>
      <c r="F5100" s="108"/>
      <c r="G5100" s="110"/>
    </row>
    <row r="5101" spans="1:7" ht="16" customHeight="1" x14ac:dyDescent="0.25">
      <c r="A5101" s="108"/>
      <c r="B5101" s="108"/>
      <c r="C5101" s="108"/>
      <c r="D5101" s="109"/>
      <c r="E5101" s="108"/>
      <c r="F5101" s="108"/>
      <c r="G5101" s="110"/>
    </row>
    <row r="5102" spans="1:7" ht="16" customHeight="1" x14ac:dyDescent="0.25">
      <c r="A5102" s="108"/>
      <c r="B5102" s="108"/>
      <c r="C5102" s="108"/>
      <c r="D5102" s="109"/>
      <c r="E5102" s="108"/>
      <c r="F5102" s="108"/>
      <c r="G5102" s="110"/>
    </row>
    <row r="5103" spans="1:7" ht="16" customHeight="1" x14ac:dyDescent="0.25">
      <c r="A5103" s="108"/>
      <c r="B5103" s="108"/>
      <c r="C5103" s="108"/>
      <c r="D5103" s="109"/>
      <c r="E5103" s="108"/>
      <c r="F5103" s="108"/>
      <c r="G5103" s="110"/>
    </row>
    <row r="5104" spans="1:7" ht="16" customHeight="1" x14ac:dyDescent="0.25">
      <c r="A5104" s="108"/>
      <c r="B5104" s="108"/>
      <c r="C5104" s="108"/>
      <c r="D5104" s="109"/>
      <c r="E5104" s="108"/>
      <c r="F5104" s="108"/>
      <c r="G5104" s="110"/>
    </row>
    <row r="5105" spans="1:7" ht="16" customHeight="1" x14ac:dyDescent="0.25">
      <c r="A5105" s="108"/>
      <c r="B5105" s="108"/>
      <c r="C5105" s="108"/>
      <c r="D5105" s="109"/>
      <c r="E5105" s="108"/>
      <c r="F5105" s="108"/>
      <c r="G5105" s="110"/>
    </row>
    <row r="5106" spans="1:7" ht="16" customHeight="1" x14ac:dyDescent="0.25">
      <c r="A5106" s="108"/>
      <c r="B5106" s="108"/>
      <c r="C5106" s="108"/>
      <c r="D5106" s="109"/>
      <c r="E5106" s="108"/>
      <c r="F5106" s="108"/>
      <c r="G5106" s="110"/>
    </row>
    <row r="5107" spans="1:7" ht="16" customHeight="1" x14ac:dyDescent="0.25">
      <c r="A5107" s="108"/>
      <c r="B5107" s="108"/>
      <c r="C5107" s="108"/>
      <c r="D5107" s="109"/>
      <c r="E5107" s="108"/>
      <c r="F5107" s="108"/>
      <c r="G5107" s="110"/>
    </row>
    <row r="5108" spans="1:7" ht="16" customHeight="1" x14ac:dyDescent="0.25">
      <c r="A5108" s="108"/>
      <c r="B5108" s="108"/>
      <c r="C5108" s="108"/>
      <c r="D5108" s="109"/>
      <c r="E5108" s="108"/>
      <c r="F5108" s="108"/>
      <c r="G5108" s="110"/>
    </row>
    <row r="5109" spans="1:7" ht="16" customHeight="1" x14ac:dyDescent="0.25">
      <c r="A5109" s="108"/>
      <c r="B5109" s="108"/>
      <c r="C5109" s="108"/>
      <c r="D5109" s="109"/>
      <c r="E5109" s="108"/>
      <c r="F5109" s="108"/>
      <c r="G5109" s="110"/>
    </row>
    <row r="5110" spans="1:7" ht="16" customHeight="1" x14ac:dyDescent="0.25">
      <c r="A5110" s="108"/>
      <c r="B5110" s="108"/>
      <c r="C5110" s="108"/>
      <c r="D5110" s="109"/>
      <c r="E5110" s="108"/>
      <c r="F5110" s="108"/>
      <c r="G5110" s="110"/>
    </row>
    <row r="5111" spans="1:7" ht="16" customHeight="1" x14ac:dyDescent="0.25">
      <c r="A5111" s="108"/>
      <c r="B5111" s="108"/>
      <c r="C5111" s="108"/>
      <c r="D5111" s="109"/>
      <c r="E5111" s="108"/>
      <c r="F5111" s="108"/>
      <c r="G5111" s="110"/>
    </row>
    <row r="5112" spans="1:7" ht="16" customHeight="1" x14ac:dyDescent="0.25">
      <c r="A5112" s="108"/>
      <c r="B5112" s="108"/>
      <c r="C5112" s="108"/>
      <c r="D5112" s="109"/>
      <c r="E5112" s="108"/>
      <c r="F5112" s="108"/>
      <c r="G5112" s="110"/>
    </row>
    <row r="5113" spans="1:7" ht="16" customHeight="1" x14ac:dyDescent="0.25">
      <c r="A5113" s="108"/>
      <c r="B5113" s="108"/>
      <c r="C5113" s="108"/>
      <c r="D5113" s="109"/>
      <c r="E5113" s="108"/>
      <c r="F5113" s="108"/>
      <c r="G5113" s="110"/>
    </row>
    <row r="5114" spans="1:7" ht="16" customHeight="1" x14ac:dyDescent="0.25">
      <c r="A5114" s="108"/>
      <c r="B5114" s="108"/>
      <c r="C5114" s="108"/>
      <c r="D5114" s="109"/>
      <c r="E5114" s="108"/>
      <c r="F5114" s="108"/>
      <c r="G5114" s="110"/>
    </row>
    <row r="5115" spans="1:7" ht="16" customHeight="1" x14ac:dyDescent="0.25">
      <c r="A5115" s="108"/>
      <c r="B5115" s="108"/>
      <c r="C5115" s="108"/>
      <c r="D5115" s="109"/>
      <c r="E5115" s="108"/>
      <c r="F5115" s="108"/>
      <c r="G5115" s="110"/>
    </row>
    <row r="5116" spans="1:7" ht="16" customHeight="1" x14ac:dyDescent="0.25">
      <c r="A5116" s="108"/>
      <c r="B5116" s="108"/>
      <c r="C5116" s="108"/>
      <c r="D5116" s="109"/>
      <c r="E5116" s="108"/>
      <c r="F5116" s="108"/>
      <c r="G5116" s="110"/>
    </row>
    <row r="5117" spans="1:7" ht="16" customHeight="1" x14ac:dyDescent="0.25">
      <c r="A5117" s="108"/>
      <c r="B5117" s="108"/>
      <c r="C5117" s="108"/>
      <c r="D5117" s="109"/>
      <c r="E5117" s="108"/>
      <c r="F5117" s="108"/>
      <c r="G5117" s="110"/>
    </row>
    <row r="5118" spans="1:7" ht="16" customHeight="1" x14ac:dyDescent="0.25">
      <c r="A5118" s="108"/>
      <c r="B5118" s="108"/>
      <c r="C5118" s="108"/>
      <c r="D5118" s="109"/>
      <c r="E5118" s="108"/>
      <c r="F5118" s="108"/>
      <c r="G5118" s="110"/>
    </row>
    <row r="5119" spans="1:7" ht="16" customHeight="1" x14ac:dyDescent="0.25">
      <c r="A5119" s="108"/>
      <c r="B5119" s="108"/>
      <c r="C5119" s="108"/>
      <c r="D5119" s="109"/>
      <c r="E5119" s="108"/>
      <c r="F5119" s="108"/>
      <c r="G5119" s="110"/>
    </row>
    <row r="5120" spans="1:7" ht="16" customHeight="1" x14ac:dyDescent="0.25">
      <c r="A5120" s="108"/>
      <c r="B5120" s="108"/>
      <c r="C5120" s="108"/>
      <c r="D5120" s="109"/>
      <c r="E5120" s="108"/>
      <c r="F5120" s="108"/>
      <c r="G5120" s="110"/>
    </row>
    <row r="5121" spans="1:7" ht="16" customHeight="1" x14ac:dyDescent="0.25">
      <c r="A5121" s="108"/>
      <c r="B5121" s="108"/>
      <c r="C5121" s="108"/>
      <c r="D5121" s="109"/>
      <c r="E5121" s="108"/>
      <c r="F5121" s="108"/>
      <c r="G5121" s="110"/>
    </row>
    <row r="5122" spans="1:7" ht="16" customHeight="1" x14ac:dyDescent="0.25">
      <c r="A5122" s="108"/>
      <c r="B5122" s="108"/>
      <c r="C5122" s="108"/>
      <c r="D5122" s="109"/>
      <c r="E5122" s="108"/>
      <c r="F5122" s="108"/>
      <c r="G5122" s="110"/>
    </row>
    <row r="5123" spans="1:7" ht="16" customHeight="1" x14ac:dyDescent="0.25">
      <c r="A5123" s="108"/>
      <c r="B5123" s="108"/>
      <c r="C5123" s="108"/>
      <c r="D5123" s="109"/>
      <c r="E5123" s="108"/>
      <c r="F5123" s="108"/>
      <c r="G5123" s="110"/>
    </row>
    <row r="5124" spans="1:7" ht="16" customHeight="1" x14ac:dyDescent="0.25">
      <c r="A5124" s="108"/>
      <c r="B5124" s="108"/>
      <c r="C5124" s="108"/>
      <c r="D5124" s="109"/>
      <c r="E5124" s="108"/>
      <c r="F5124" s="108"/>
      <c r="G5124" s="110"/>
    </row>
    <row r="5125" spans="1:7" ht="16" customHeight="1" x14ac:dyDescent="0.25">
      <c r="A5125" s="108"/>
      <c r="B5125" s="108"/>
      <c r="C5125" s="108"/>
      <c r="D5125" s="109"/>
      <c r="E5125" s="108"/>
      <c r="F5125" s="108"/>
      <c r="G5125" s="110"/>
    </row>
    <row r="5126" spans="1:7" ht="16" customHeight="1" x14ac:dyDescent="0.25">
      <c r="A5126" s="108"/>
      <c r="B5126" s="108"/>
      <c r="C5126" s="108"/>
      <c r="D5126" s="109"/>
      <c r="E5126" s="108"/>
      <c r="F5126" s="108"/>
      <c r="G5126" s="110"/>
    </row>
    <row r="5127" spans="1:7" ht="16" customHeight="1" x14ac:dyDescent="0.25">
      <c r="A5127" s="108"/>
      <c r="B5127" s="108"/>
      <c r="C5127" s="108"/>
      <c r="D5127" s="109"/>
      <c r="E5127" s="108"/>
      <c r="F5127" s="108"/>
      <c r="G5127" s="110"/>
    </row>
    <row r="5128" spans="1:7" ht="16" customHeight="1" x14ac:dyDescent="0.25">
      <c r="A5128" s="108"/>
      <c r="B5128" s="108"/>
      <c r="C5128" s="108"/>
      <c r="D5128" s="109"/>
      <c r="E5128" s="108"/>
      <c r="F5128" s="108"/>
      <c r="G5128" s="110"/>
    </row>
    <row r="5129" spans="1:7" ht="16" customHeight="1" x14ac:dyDescent="0.25">
      <c r="A5129" s="108"/>
      <c r="B5129" s="108"/>
      <c r="C5129" s="108"/>
      <c r="D5129" s="109"/>
      <c r="E5129" s="108"/>
      <c r="F5129" s="108"/>
      <c r="G5129" s="110"/>
    </row>
    <row r="5130" spans="1:7" ht="16" customHeight="1" x14ac:dyDescent="0.25">
      <c r="A5130" s="108"/>
      <c r="B5130" s="108"/>
      <c r="C5130" s="108"/>
      <c r="D5130" s="109"/>
      <c r="E5130" s="108"/>
      <c r="F5130" s="108"/>
      <c r="G5130" s="110"/>
    </row>
    <row r="5131" spans="1:7" ht="16" customHeight="1" x14ac:dyDescent="0.25">
      <c r="A5131" s="108"/>
      <c r="B5131" s="108"/>
      <c r="C5131" s="108"/>
      <c r="D5131" s="109"/>
      <c r="E5131" s="108"/>
      <c r="F5131" s="108"/>
      <c r="G5131" s="110"/>
    </row>
    <row r="5132" spans="1:7" ht="16" customHeight="1" x14ac:dyDescent="0.25">
      <c r="A5132" s="108"/>
      <c r="B5132" s="108"/>
      <c r="C5132" s="108"/>
      <c r="D5132" s="109"/>
      <c r="E5132" s="108"/>
      <c r="F5132" s="108"/>
      <c r="G5132" s="110"/>
    </row>
    <row r="5133" spans="1:7" ht="16" customHeight="1" x14ac:dyDescent="0.25">
      <c r="A5133" s="108"/>
      <c r="B5133" s="108"/>
      <c r="C5133" s="108"/>
      <c r="D5133" s="109"/>
      <c r="E5133" s="108"/>
      <c r="F5133" s="108"/>
      <c r="G5133" s="110"/>
    </row>
    <row r="5134" spans="1:7" ht="16" customHeight="1" x14ac:dyDescent="0.25">
      <c r="A5134" s="108"/>
      <c r="B5134" s="108"/>
      <c r="C5134" s="108"/>
      <c r="D5134" s="109"/>
      <c r="E5134" s="108"/>
      <c r="F5134" s="108"/>
      <c r="G5134" s="110"/>
    </row>
    <row r="5135" spans="1:7" ht="16" customHeight="1" x14ac:dyDescent="0.25">
      <c r="A5135" s="108"/>
      <c r="B5135" s="108"/>
      <c r="C5135" s="108"/>
      <c r="D5135" s="109"/>
      <c r="E5135" s="108"/>
      <c r="F5135" s="108"/>
      <c r="G5135" s="110"/>
    </row>
    <row r="5136" spans="1:7" ht="16" customHeight="1" x14ac:dyDescent="0.25">
      <c r="A5136" s="108"/>
      <c r="B5136" s="108"/>
      <c r="C5136" s="108"/>
      <c r="D5136" s="109"/>
      <c r="E5136" s="108"/>
      <c r="F5136" s="108"/>
      <c r="G5136" s="110"/>
    </row>
    <row r="5137" spans="1:7" ht="16" customHeight="1" x14ac:dyDescent="0.25">
      <c r="A5137" s="108"/>
      <c r="B5137" s="108"/>
      <c r="C5137" s="108"/>
      <c r="D5137" s="109"/>
      <c r="E5137" s="108"/>
      <c r="F5137" s="108"/>
      <c r="G5137" s="110"/>
    </row>
    <row r="5138" spans="1:7" ht="16" customHeight="1" x14ac:dyDescent="0.25">
      <c r="A5138" s="108"/>
      <c r="B5138" s="108"/>
      <c r="C5138" s="108"/>
      <c r="D5138" s="109"/>
      <c r="E5138" s="108"/>
      <c r="F5138" s="108"/>
      <c r="G5138" s="110"/>
    </row>
    <row r="5139" spans="1:7" ht="16" customHeight="1" x14ac:dyDescent="0.25">
      <c r="A5139" s="108"/>
      <c r="B5139" s="108"/>
      <c r="C5139" s="108"/>
      <c r="D5139" s="109"/>
      <c r="E5139" s="108"/>
      <c r="F5139" s="108"/>
      <c r="G5139" s="110"/>
    </row>
    <row r="5140" spans="1:7" ht="16" customHeight="1" x14ac:dyDescent="0.25">
      <c r="A5140" s="108"/>
      <c r="B5140" s="108"/>
      <c r="C5140" s="108"/>
      <c r="D5140" s="109"/>
      <c r="E5140" s="108"/>
      <c r="F5140" s="108"/>
      <c r="G5140" s="110"/>
    </row>
    <row r="5141" spans="1:7" ht="16" customHeight="1" x14ac:dyDescent="0.25">
      <c r="A5141" s="108"/>
      <c r="B5141" s="108"/>
      <c r="C5141" s="108"/>
      <c r="D5141" s="109"/>
      <c r="E5141" s="108"/>
      <c r="F5141" s="108"/>
      <c r="G5141" s="110"/>
    </row>
    <row r="5142" spans="1:7" ht="16" customHeight="1" x14ac:dyDescent="0.25">
      <c r="A5142" s="108"/>
      <c r="B5142" s="108"/>
      <c r="C5142" s="108"/>
      <c r="D5142" s="109"/>
      <c r="E5142" s="108"/>
      <c r="F5142" s="108"/>
      <c r="G5142" s="110"/>
    </row>
    <row r="5143" spans="1:7" ht="16" customHeight="1" x14ac:dyDescent="0.25">
      <c r="A5143" s="108"/>
      <c r="B5143" s="108"/>
      <c r="C5143" s="108"/>
      <c r="D5143" s="109"/>
      <c r="E5143" s="108"/>
      <c r="F5143" s="108"/>
      <c r="G5143" s="110"/>
    </row>
    <row r="5144" spans="1:7" ht="16" customHeight="1" x14ac:dyDescent="0.25">
      <c r="A5144" s="108"/>
      <c r="B5144" s="108"/>
      <c r="C5144" s="108"/>
      <c r="D5144" s="109"/>
      <c r="E5144" s="108"/>
      <c r="F5144" s="108"/>
      <c r="G5144" s="110"/>
    </row>
    <row r="5145" spans="1:7" ht="16" customHeight="1" x14ac:dyDescent="0.25">
      <c r="A5145" s="108"/>
      <c r="B5145" s="108"/>
      <c r="C5145" s="108"/>
      <c r="D5145" s="109"/>
      <c r="E5145" s="108"/>
      <c r="F5145" s="108"/>
      <c r="G5145" s="110"/>
    </row>
    <row r="5146" spans="1:7" ht="16" customHeight="1" x14ac:dyDescent="0.25">
      <c r="A5146" s="108"/>
      <c r="B5146" s="108"/>
      <c r="C5146" s="108"/>
      <c r="D5146" s="109"/>
      <c r="E5146" s="108"/>
      <c r="F5146" s="108"/>
      <c r="G5146" s="110"/>
    </row>
    <row r="5147" spans="1:7" ht="16" customHeight="1" x14ac:dyDescent="0.25">
      <c r="A5147" s="108"/>
      <c r="B5147" s="108"/>
      <c r="C5147" s="108"/>
      <c r="D5147" s="109"/>
      <c r="E5147" s="108"/>
      <c r="F5147" s="108"/>
      <c r="G5147" s="110"/>
    </row>
    <row r="5148" spans="1:7" ht="16" customHeight="1" x14ac:dyDescent="0.25">
      <c r="A5148" s="108"/>
      <c r="B5148" s="108"/>
      <c r="C5148" s="108"/>
      <c r="D5148" s="109"/>
      <c r="E5148" s="108"/>
      <c r="F5148" s="108"/>
      <c r="G5148" s="110"/>
    </row>
    <row r="5149" spans="1:7" ht="16" customHeight="1" x14ac:dyDescent="0.25">
      <c r="A5149" s="108"/>
      <c r="B5149" s="108"/>
      <c r="C5149" s="108"/>
      <c r="D5149" s="109"/>
      <c r="E5149" s="108"/>
      <c r="F5149" s="108"/>
      <c r="G5149" s="110"/>
    </row>
    <row r="5150" spans="1:7" ht="16" customHeight="1" x14ac:dyDescent="0.25">
      <c r="A5150" s="108"/>
      <c r="B5150" s="108"/>
      <c r="C5150" s="108"/>
      <c r="D5150" s="109"/>
      <c r="E5150" s="108"/>
      <c r="F5150" s="108"/>
      <c r="G5150" s="110"/>
    </row>
    <row r="5151" spans="1:7" ht="16" customHeight="1" x14ac:dyDescent="0.25">
      <c r="A5151" s="108"/>
      <c r="B5151" s="108"/>
      <c r="C5151" s="108"/>
      <c r="D5151" s="109"/>
      <c r="E5151" s="108"/>
      <c r="F5151" s="108"/>
      <c r="G5151" s="110"/>
    </row>
    <row r="5152" spans="1:7" ht="16" customHeight="1" x14ac:dyDescent="0.25">
      <c r="A5152" s="108"/>
      <c r="B5152" s="108"/>
      <c r="C5152" s="108"/>
      <c r="D5152" s="109"/>
      <c r="E5152" s="108"/>
      <c r="F5152" s="108"/>
      <c r="G5152" s="110"/>
    </row>
    <row r="5153" spans="1:7" ht="16" customHeight="1" x14ac:dyDescent="0.25">
      <c r="A5153" s="108"/>
      <c r="B5153" s="108"/>
      <c r="C5153" s="108"/>
      <c r="D5153" s="109"/>
      <c r="E5153" s="108"/>
      <c r="F5153" s="108"/>
      <c r="G5153" s="110"/>
    </row>
    <row r="5154" spans="1:7" ht="16" customHeight="1" x14ac:dyDescent="0.25">
      <c r="A5154" s="108"/>
      <c r="B5154" s="108"/>
      <c r="C5154" s="108"/>
      <c r="D5154" s="109"/>
      <c r="E5154" s="108"/>
      <c r="F5154" s="108"/>
      <c r="G5154" s="110"/>
    </row>
    <row r="5155" spans="1:7" ht="16" customHeight="1" x14ac:dyDescent="0.25">
      <c r="A5155" s="108"/>
      <c r="B5155" s="108"/>
      <c r="C5155" s="108"/>
      <c r="D5155" s="109"/>
      <c r="E5155" s="108"/>
      <c r="F5155" s="108"/>
      <c r="G5155" s="110"/>
    </row>
    <row r="5156" spans="1:7" ht="16" customHeight="1" x14ac:dyDescent="0.25">
      <c r="A5156" s="108"/>
      <c r="B5156" s="108"/>
      <c r="C5156" s="108"/>
      <c r="D5156" s="109"/>
      <c r="E5156" s="108"/>
      <c r="F5156" s="108"/>
      <c r="G5156" s="110"/>
    </row>
    <row r="5157" spans="1:7" ht="16" customHeight="1" x14ac:dyDescent="0.25">
      <c r="A5157" s="108"/>
      <c r="B5157" s="108"/>
      <c r="C5157" s="108"/>
      <c r="D5157" s="109"/>
      <c r="E5157" s="108"/>
      <c r="F5157" s="108"/>
      <c r="G5157" s="110"/>
    </row>
    <row r="5158" spans="1:7" ht="16" customHeight="1" x14ac:dyDescent="0.25">
      <c r="A5158" s="108"/>
      <c r="B5158" s="108"/>
      <c r="C5158" s="108"/>
      <c r="D5158" s="109"/>
      <c r="E5158" s="108"/>
      <c r="F5158" s="108"/>
      <c r="G5158" s="110"/>
    </row>
    <row r="5159" spans="1:7" ht="16" customHeight="1" x14ac:dyDescent="0.25">
      <c r="A5159" s="108"/>
      <c r="B5159" s="108"/>
      <c r="C5159" s="108"/>
      <c r="D5159" s="109"/>
      <c r="E5159" s="108"/>
      <c r="F5159" s="108"/>
      <c r="G5159" s="110"/>
    </row>
    <row r="5160" spans="1:7" ht="16" customHeight="1" x14ac:dyDescent="0.25">
      <c r="A5160" s="108"/>
      <c r="B5160" s="108"/>
      <c r="C5160" s="108"/>
      <c r="D5160" s="109"/>
      <c r="E5160" s="108"/>
      <c r="F5160" s="108"/>
      <c r="G5160" s="110"/>
    </row>
    <row r="5161" spans="1:7" ht="16" customHeight="1" x14ac:dyDescent="0.25">
      <c r="A5161" s="108"/>
      <c r="B5161" s="108"/>
      <c r="C5161" s="108"/>
      <c r="D5161" s="109"/>
      <c r="E5161" s="108"/>
      <c r="F5161" s="108"/>
      <c r="G5161" s="110"/>
    </row>
    <row r="5162" spans="1:7" ht="16" customHeight="1" x14ac:dyDescent="0.25">
      <c r="A5162" s="108"/>
      <c r="B5162" s="108"/>
      <c r="C5162" s="108"/>
      <c r="D5162" s="109"/>
      <c r="E5162" s="108"/>
      <c r="F5162" s="108"/>
      <c r="G5162" s="110"/>
    </row>
    <row r="5163" spans="1:7" ht="16" customHeight="1" x14ac:dyDescent="0.25">
      <c r="A5163" s="108"/>
      <c r="B5163" s="108"/>
      <c r="C5163" s="108"/>
      <c r="D5163" s="109"/>
      <c r="E5163" s="108"/>
      <c r="F5163" s="108"/>
      <c r="G5163" s="110"/>
    </row>
    <row r="5164" spans="1:7" ht="16" customHeight="1" x14ac:dyDescent="0.25">
      <c r="A5164" s="108"/>
      <c r="B5164" s="108"/>
      <c r="C5164" s="108"/>
      <c r="D5164" s="109"/>
      <c r="E5164" s="108"/>
      <c r="F5164" s="108"/>
      <c r="G5164" s="110"/>
    </row>
    <row r="5165" spans="1:7" ht="16" customHeight="1" x14ac:dyDescent="0.25">
      <c r="A5165" s="108"/>
      <c r="B5165" s="108"/>
      <c r="C5165" s="108"/>
      <c r="D5165" s="109"/>
      <c r="E5165" s="108"/>
      <c r="F5165" s="108"/>
      <c r="G5165" s="110"/>
    </row>
    <row r="5166" spans="1:7" ht="16" customHeight="1" x14ac:dyDescent="0.25">
      <c r="A5166" s="108"/>
      <c r="B5166" s="108"/>
      <c r="C5166" s="108"/>
      <c r="D5166" s="109"/>
      <c r="E5166" s="108"/>
      <c r="F5166" s="108"/>
      <c r="G5166" s="110"/>
    </row>
    <row r="5167" spans="1:7" ht="16" customHeight="1" x14ac:dyDescent="0.25">
      <c r="A5167" s="108"/>
      <c r="B5167" s="108"/>
      <c r="C5167" s="108"/>
      <c r="D5167" s="109"/>
      <c r="E5167" s="108"/>
      <c r="F5167" s="108"/>
      <c r="G5167" s="110"/>
    </row>
    <row r="5168" spans="1:7" ht="16" customHeight="1" x14ac:dyDescent="0.25">
      <c r="A5168" s="108"/>
      <c r="B5168" s="108"/>
      <c r="C5168" s="108"/>
      <c r="D5168" s="109"/>
      <c r="E5168" s="108"/>
      <c r="F5168" s="108"/>
      <c r="G5168" s="110"/>
    </row>
    <row r="5169" spans="1:7" ht="16" customHeight="1" x14ac:dyDescent="0.25">
      <c r="A5169" s="108"/>
      <c r="B5169" s="108"/>
      <c r="C5169" s="108"/>
      <c r="D5169" s="109"/>
      <c r="E5169" s="108"/>
      <c r="F5169" s="108"/>
      <c r="G5169" s="110"/>
    </row>
    <row r="5170" spans="1:7" ht="16" customHeight="1" x14ac:dyDescent="0.25">
      <c r="A5170" s="108"/>
      <c r="B5170" s="108"/>
      <c r="C5170" s="108"/>
      <c r="D5170" s="109"/>
      <c r="E5170" s="108"/>
      <c r="F5170" s="108"/>
      <c r="G5170" s="110"/>
    </row>
    <row r="5171" spans="1:7" ht="16" customHeight="1" x14ac:dyDescent="0.25">
      <c r="A5171" s="108"/>
      <c r="B5171" s="108"/>
      <c r="C5171" s="108"/>
      <c r="D5171" s="109"/>
      <c r="E5171" s="108"/>
      <c r="F5171" s="108"/>
      <c r="G5171" s="110"/>
    </row>
    <row r="5172" spans="1:7" ht="16" customHeight="1" x14ac:dyDescent="0.25">
      <c r="A5172" s="108"/>
      <c r="B5172" s="108"/>
      <c r="C5172" s="108"/>
      <c r="D5172" s="109"/>
      <c r="E5172" s="108"/>
      <c r="F5172" s="108"/>
      <c r="G5172" s="110"/>
    </row>
    <row r="5173" spans="1:7" ht="16" customHeight="1" x14ac:dyDescent="0.25">
      <c r="A5173" s="108"/>
      <c r="B5173" s="108"/>
      <c r="C5173" s="108"/>
      <c r="D5173" s="109"/>
      <c r="E5173" s="108"/>
      <c r="F5173" s="108"/>
      <c r="G5173" s="110"/>
    </row>
    <row r="5174" spans="1:7" ht="16" customHeight="1" x14ac:dyDescent="0.25">
      <c r="A5174" s="108"/>
      <c r="B5174" s="108"/>
      <c r="C5174" s="108"/>
      <c r="D5174" s="109"/>
      <c r="E5174" s="108"/>
      <c r="F5174" s="108"/>
      <c r="G5174" s="110"/>
    </row>
    <row r="5175" spans="1:7" ht="16" customHeight="1" x14ac:dyDescent="0.25">
      <c r="A5175" s="108"/>
      <c r="B5175" s="108"/>
      <c r="C5175" s="108"/>
      <c r="D5175" s="109"/>
      <c r="E5175" s="108"/>
      <c r="F5175" s="108"/>
      <c r="G5175" s="110"/>
    </row>
    <row r="5176" spans="1:7" ht="16" customHeight="1" x14ac:dyDescent="0.25">
      <c r="A5176" s="108"/>
      <c r="B5176" s="108"/>
      <c r="C5176" s="108"/>
      <c r="D5176" s="109"/>
      <c r="E5176" s="108"/>
      <c r="F5176" s="108"/>
      <c r="G5176" s="110"/>
    </row>
    <row r="5177" spans="1:7" ht="16" customHeight="1" x14ac:dyDescent="0.25">
      <c r="A5177" s="108"/>
      <c r="B5177" s="108"/>
      <c r="C5177" s="108"/>
      <c r="D5177" s="109"/>
      <c r="E5177" s="108"/>
      <c r="F5177" s="108"/>
      <c r="G5177" s="110"/>
    </row>
    <row r="5178" spans="1:7" ht="16" customHeight="1" x14ac:dyDescent="0.25">
      <c r="A5178" s="108"/>
      <c r="B5178" s="108"/>
      <c r="C5178" s="108"/>
      <c r="D5178" s="109"/>
      <c r="E5178" s="108"/>
      <c r="F5178" s="108"/>
      <c r="G5178" s="110"/>
    </row>
    <row r="5179" spans="1:7" ht="16" customHeight="1" x14ac:dyDescent="0.25">
      <c r="A5179" s="108"/>
      <c r="B5179" s="108"/>
      <c r="C5179" s="108"/>
      <c r="D5179" s="109"/>
      <c r="E5179" s="108"/>
      <c r="F5179" s="108"/>
      <c r="G5179" s="110"/>
    </row>
    <row r="5180" spans="1:7" ht="16" customHeight="1" x14ac:dyDescent="0.25">
      <c r="A5180" s="108"/>
      <c r="B5180" s="108"/>
      <c r="C5180" s="108"/>
      <c r="D5180" s="109"/>
      <c r="E5180" s="108"/>
      <c r="F5180" s="108"/>
      <c r="G5180" s="110"/>
    </row>
    <row r="5181" spans="1:7" ht="16" customHeight="1" x14ac:dyDescent="0.25">
      <c r="A5181" s="108"/>
      <c r="B5181" s="108"/>
      <c r="C5181" s="108"/>
      <c r="D5181" s="109"/>
      <c r="E5181" s="108"/>
      <c r="F5181" s="108"/>
      <c r="G5181" s="110"/>
    </row>
    <row r="5182" spans="1:7" ht="16" customHeight="1" x14ac:dyDescent="0.25">
      <c r="A5182" s="108"/>
      <c r="B5182" s="108"/>
      <c r="C5182" s="108"/>
      <c r="D5182" s="109"/>
      <c r="E5182" s="108"/>
      <c r="F5182" s="108"/>
      <c r="G5182" s="110"/>
    </row>
    <row r="5183" spans="1:7" ht="16" customHeight="1" x14ac:dyDescent="0.25">
      <c r="A5183" s="108"/>
      <c r="B5183" s="108"/>
      <c r="C5183" s="108"/>
      <c r="D5183" s="109"/>
      <c r="E5183" s="108"/>
      <c r="F5183" s="108"/>
      <c r="G5183" s="110"/>
    </row>
    <row r="5184" spans="1:7" ht="16" customHeight="1" x14ac:dyDescent="0.25">
      <c r="A5184" s="108"/>
      <c r="B5184" s="108"/>
      <c r="C5184" s="108"/>
      <c r="D5184" s="109"/>
      <c r="E5184" s="108"/>
      <c r="F5184" s="108"/>
      <c r="G5184" s="110"/>
    </row>
    <row r="5185" spans="1:7" ht="16" customHeight="1" x14ac:dyDescent="0.25">
      <c r="A5185" s="108"/>
      <c r="B5185" s="108"/>
      <c r="C5185" s="108"/>
      <c r="D5185" s="109"/>
      <c r="E5185" s="108"/>
      <c r="F5185" s="108"/>
      <c r="G5185" s="110"/>
    </row>
    <row r="5186" spans="1:7" ht="16" customHeight="1" x14ac:dyDescent="0.25">
      <c r="A5186" s="108"/>
      <c r="B5186" s="108"/>
      <c r="C5186" s="108"/>
      <c r="D5186" s="109"/>
      <c r="E5186" s="108"/>
      <c r="F5186" s="108"/>
      <c r="G5186" s="110"/>
    </row>
    <row r="5187" spans="1:7" ht="16" customHeight="1" x14ac:dyDescent="0.25">
      <c r="A5187" s="108"/>
      <c r="B5187" s="108"/>
      <c r="C5187" s="108"/>
      <c r="D5187" s="109"/>
      <c r="E5187" s="108"/>
      <c r="F5187" s="108"/>
      <c r="G5187" s="110"/>
    </row>
    <row r="5188" spans="1:7" ht="16" customHeight="1" x14ac:dyDescent="0.25">
      <c r="A5188" s="108"/>
      <c r="B5188" s="108"/>
      <c r="C5188" s="108"/>
      <c r="D5188" s="109"/>
      <c r="E5188" s="108"/>
      <c r="F5188" s="108"/>
      <c r="G5188" s="110"/>
    </row>
    <row r="5189" spans="1:7" ht="16" customHeight="1" x14ac:dyDescent="0.25">
      <c r="A5189" s="108"/>
      <c r="B5189" s="108"/>
      <c r="C5189" s="108"/>
      <c r="D5189" s="109"/>
      <c r="E5189" s="108"/>
      <c r="F5189" s="108"/>
      <c r="G5189" s="110"/>
    </row>
    <row r="5190" spans="1:7" ht="16" customHeight="1" x14ac:dyDescent="0.25">
      <c r="A5190" s="108"/>
      <c r="B5190" s="108"/>
      <c r="C5190" s="108"/>
      <c r="D5190" s="109"/>
      <c r="E5190" s="108"/>
      <c r="F5190" s="108"/>
      <c r="G5190" s="110"/>
    </row>
    <row r="5191" spans="1:7" ht="16" customHeight="1" x14ac:dyDescent="0.25">
      <c r="A5191" s="108"/>
      <c r="B5191" s="108"/>
      <c r="C5191" s="108"/>
      <c r="D5191" s="109"/>
      <c r="E5191" s="108"/>
      <c r="F5191" s="108"/>
      <c r="G5191" s="110"/>
    </row>
    <row r="5192" spans="1:7" ht="16" customHeight="1" x14ac:dyDescent="0.25">
      <c r="A5192" s="108"/>
      <c r="B5192" s="108"/>
      <c r="C5192" s="108"/>
      <c r="D5192" s="109"/>
      <c r="E5192" s="108"/>
      <c r="F5192" s="108"/>
      <c r="G5192" s="110"/>
    </row>
    <row r="5193" spans="1:7" ht="16" customHeight="1" x14ac:dyDescent="0.25">
      <c r="A5193" s="108"/>
      <c r="B5193" s="108"/>
      <c r="C5193" s="108"/>
      <c r="D5193" s="109"/>
      <c r="E5193" s="108"/>
      <c r="F5193" s="108"/>
      <c r="G5193" s="110"/>
    </row>
    <row r="5194" spans="1:7" ht="16" customHeight="1" x14ac:dyDescent="0.25">
      <c r="A5194" s="108"/>
      <c r="B5194" s="108"/>
      <c r="C5194" s="108"/>
      <c r="D5194" s="109"/>
      <c r="E5194" s="108"/>
      <c r="F5194" s="108"/>
      <c r="G5194" s="110"/>
    </row>
    <row r="5195" spans="1:7" ht="16" customHeight="1" x14ac:dyDescent="0.25">
      <c r="A5195" s="108"/>
      <c r="B5195" s="108"/>
      <c r="C5195" s="108"/>
      <c r="D5195" s="109"/>
      <c r="E5195" s="108"/>
      <c r="F5195" s="108"/>
      <c r="G5195" s="110"/>
    </row>
    <row r="5196" spans="1:7" ht="16" customHeight="1" x14ac:dyDescent="0.25">
      <c r="A5196" s="108"/>
      <c r="B5196" s="108"/>
      <c r="C5196" s="108"/>
      <c r="D5196" s="109"/>
      <c r="E5196" s="108"/>
      <c r="F5196" s="108"/>
      <c r="G5196" s="110"/>
    </row>
    <row r="5197" spans="1:7" ht="16" customHeight="1" x14ac:dyDescent="0.25">
      <c r="A5197" s="108"/>
      <c r="B5197" s="108"/>
      <c r="C5197" s="108"/>
      <c r="D5197" s="109"/>
      <c r="E5197" s="108"/>
      <c r="F5197" s="108"/>
      <c r="G5197" s="110"/>
    </row>
    <row r="5198" spans="1:7" ht="16" customHeight="1" x14ac:dyDescent="0.25">
      <c r="A5198" s="108"/>
      <c r="B5198" s="108"/>
      <c r="C5198" s="108"/>
      <c r="D5198" s="109"/>
      <c r="E5198" s="108"/>
      <c r="F5198" s="108"/>
      <c r="G5198" s="110"/>
    </row>
    <row r="5199" spans="1:7" ht="16" customHeight="1" x14ac:dyDescent="0.25">
      <c r="A5199" s="108"/>
      <c r="B5199" s="108"/>
      <c r="C5199" s="108"/>
      <c r="D5199" s="109"/>
      <c r="E5199" s="108"/>
      <c r="F5199" s="108"/>
      <c r="G5199" s="110"/>
    </row>
    <row r="5200" spans="1:7" ht="16" customHeight="1" x14ac:dyDescent="0.25">
      <c r="A5200" s="108"/>
      <c r="B5200" s="108"/>
      <c r="C5200" s="108"/>
      <c r="D5200" s="109"/>
      <c r="E5200" s="108"/>
      <c r="F5200" s="108"/>
      <c r="G5200" s="110"/>
    </row>
    <row r="5201" spans="1:7" ht="16" customHeight="1" x14ac:dyDescent="0.25">
      <c r="A5201" s="108"/>
      <c r="B5201" s="108"/>
      <c r="C5201" s="108"/>
      <c r="D5201" s="109"/>
      <c r="E5201" s="108"/>
      <c r="F5201" s="108"/>
      <c r="G5201" s="110"/>
    </row>
    <row r="5202" spans="1:7" ht="16" customHeight="1" x14ac:dyDescent="0.25">
      <c r="A5202" s="108"/>
      <c r="B5202" s="108"/>
      <c r="C5202" s="108"/>
      <c r="D5202" s="109"/>
      <c r="E5202" s="108"/>
      <c r="F5202" s="108"/>
      <c r="G5202" s="110"/>
    </row>
    <row r="5203" spans="1:7" ht="16" customHeight="1" x14ac:dyDescent="0.25">
      <c r="A5203" s="108"/>
      <c r="B5203" s="108"/>
      <c r="C5203" s="108"/>
      <c r="D5203" s="109"/>
      <c r="E5203" s="108"/>
      <c r="F5203" s="108"/>
      <c r="G5203" s="110"/>
    </row>
    <row r="5204" spans="1:7" ht="16" customHeight="1" x14ac:dyDescent="0.25">
      <c r="A5204" s="108"/>
      <c r="B5204" s="108"/>
      <c r="C5204" s="108"/>
      <c r="D5204" s="109"/>
      <c r="E5204" s="108"/>
      <c r="F5204" s="108"/>
      <c r="G5204" s="110"/>
    </row>
    <row r="5205" spans="1:7" ht="16" customHeight="1" x14ac:dyDescent="0.25">
      <c r="A5205" s="108"/>
      <c r="B5205" s="108"/>
      <c r="C5205" s="108"/>
      <c r="D5205" s="109"/>
      <c r="E5205" s="108"/>
      <c r="F5205" s="108"/>
      <c r="G5205" s="110"/>
    </row>
    <row r="5206" spans="1:7" ht="16" customHeight="1" x14ac:dyDescent="0.25">
      <c r="A5206" s="108"/>
      <c r="B5206" s="108"/>
      <c r="C5206" s="108"/>
      <c r="D5206" s="109"/>
      <c r="E5206" s="108"/>
      <c r="F5206" s="108"/>
      <c r="G5206" s="110"/>
    </row>
    <row r="5207" spans="1:7" ht="16" customHeight="1" x14ac:dyDescent="0.25">
      <c r="A5207" s="108"/>
      <c r="B5207" s="108"/>
      <c r="C5207" s="108"/>
      <c r="D5207" s="109"/>
      <c r="E5207" s="108"/>
      <c r="F5207" s="108"/>
      <c r="G5207" s="110"/>
    </row>
    <row r="5208" spans="1:7" ht="16" customHeight="1" x14ac:dyDescent="0.25">
      <c r="A5208" s="108"/>
      <c r="B5208" s="108"/>
      <c r="C5208" s="108"/>
      <c r="D5208" s="109"/>
      <c r="E5208" s="108"/>
      <c r="F5208" s="108"/>
      <c r="G5208" s="110"/>
    </row>
    <row r="5209" spans="1:7" ht="16" customHeight="1" x14ac:dyDescent="0.25">
      <c r="A5209" s="108"/>
      <c r="B5209" s="108"/>
      <c r="C5209" s="108"/>
      <c r="D5209" s="109"/>
      <c r="E5209" s="108"/>
      <c r="F5209" s="108"/>
      <c r="G5209" s="110"/>
    </row>
    <row r="5210" spans="1:7" ht="16" customHeight="1" x14ac:dyDescent="0.25">
      <c r="A5210" s="108"/>
      <c r="B5210" s="108"/>
      <c r="C5210" s="108"/>
      <c r="D5210" s="109"/>
      <c r="E5210" s="108"/>
      <c r="F5210" s="108"/>
      <c r="G5210" s="110"/>
    </row>
    <row r="5211" spans="1:7" ht="16" customHeight="1" x14ac:dyDescent="0.25">
      <c r="A5211" s="108"/>
      <c r="B5211" s="108"/>
      <c r="C5211" s="108"/>
      <c r="D5211" s="109"/>
      <c r="E5211" s="108"/>
      <c r="F5211" s="108"/>
      <c r="G5211" s="110"/>
    </row>
    <row r="5212" spans="1:7" ht="16" customHeight="1" x14ac:dyDescent="0.25">
      <c r="A5212" s="108"/>
      <c r="B5212" s="108"/>
      <c r="C5212" s="108"/>
      <c r="D5212" s="109"/>
      <c r="E5212" s="108"/>
      <c r="F5212" s="108"/>
      <c r="G5212" s="110"/>
    </row>
    <row r="5213" spans="1:7" ht="16" customHeight="1" x14ac:dyDescent="0.25">
      <c r="A5213" s="108"/>
      <c r="B5213" s="108"/>
      <c r="C5213" s="108"/>
      <c r="D5213" s="109"/>
      <c r="E5213" s="108"/>
      <c r="F5213" s="108"/>
      <c r="G5213" s="110"/>
    </row>
    <row r="5214" spans="1:7" ht="16" customHeight="1" x14ac:dyDescent="0.25">
      <c r="A5214" s="108"/>
      <c r="B5214" s="108"/>
      <c r="C5214" s="108"/>
      <c r="D5214" s="109"/>
      <c r="E5214" s="108"/>
      <c r="F5214" s="108"/>
      <c r="G5214" s="110"/>
    </row>
    <row r="5215" spans="1:7" ht="16" customHeight="1" x14ac:dyDescent="0.25">
      <c r="A5215" s="108"/>
      <c r="B5215" s="108"/>
      <c r="C5215" s="108"/>
      <c r="D5215" s="109"/>
      <c r="E5215" s="108"/>
      <c r="F5215" s="108"/>
      <c r="G5215" s="110"/>
    </row>
    <row r="5216" spans="1:7" ht="16" customHeight="1" x14ac:dyDescent="0.25">
      <c r="A5216" s="108"/>
      <c r="B5216" s="108"/>
      <c r="C5216" s="108"/>
      <c r="D5216" s="109"/>
      <c r="E5216" s="108"/>
      <c r="F5216" s="108"/>
      <c r="G5216" s="110"/>
    </row>
    <row r="5217" spans="1:7" ht="16" customHeight="1" x14ac:dyDescent="0.25">
      <c r="A5217" s="108"/>
      <c r="B5217" s="108"/>
      <c r="C5217" s="108"/>
      <c r="D5217" s="109"/>
      <c r="E5217" s="108"/>
      <c r="F5217" s="108"/>
      <c r="G5217" s="110"/>
    </row>
    <row r="5218" spans="1:7" ht="16" customHeight="1" x14ac:dyDescent="0.25">
      <c r="A5218" s="108"/>
      <c r="B5218" s="108"/>
      <c r="C5218" s="108"/>
      <c r="D5218" s="109"/>
      <c r="E5218" s="108"/>
      <c r="F5218" s="108"/>
      <c r="G5218" s="110"/>
    </row>
    <row r="5219" spans="1:7" ht="16" customHeight="1" x14ac:dyDescent="0.25">
      <c r="A5219" s="108"/>
      <c r="B5219" s="108"/>
      <c r="C5219" s="108"/>
      <c r="D5219" s="109"/>
      <c r="E5219" s="108"/>
      <c r="F5219" s="108"/>
      <c r="G5219" s="110"/>
    </row>
    <row r="5220" spans="1:7" ht="16" customHeight="1" x14ac:dyDescent="0.25">
      <c r="A5220" s="108"/>
      <c r="B5220" s="108"/>
      <c r="C5220" s="108"/>
      <c r="D5220" s="109"/>
      <c r="E5220" s="108"/>
      <c r="F5220" s="108"/>
      <c r="G5220" s="110"/>
    </row>
    <row r="5221" spans="1:7" ht="16" customHeight="1" x14ac:dyDescent="0.25">
      <c r="A5221" s="108"/>
      <c r="B5221" s="108"/>
      <c r="C5221" s="108"/>
      <c r="D5221" s="109"/>
      <c r="E5221" s="108"/>
      <c r="F5221" s="108"/>
      <c r="G5221" s="110"/>
    </row>
    <row r="5222" spans="1:7" ht="16" customHeight="1" x14ac:dyDescent="0.25">
      <c r="A5222" s="108"/>
      <c r="B5222" s="108"/>
      <c r="C5222" s="108"/>
      <c r="D5222" s="109"/>
      <c r="E5222" s="108"/>
      <c r="F5222" s="108"/>
      <c r="G5222" s="110"/>
    </row>
    <row r="5223" spans="1:7" ht="16" customHeight="1" x14ac:dyDescent="0.25">
      <c r="A5223" s="108"/>
      <c r="B5223" s="108"/>
      <c r="C5223" s="108"/>
      <c r="D5223" s="109"/>
      <c r="E5223" s="108"/>
      <c r="F5223" s="108"/>
      <c r="G5223" s="110"/>
    </row>
    <row r="5224" spans="1:7" ht="16" customHeight="1" x14ac:dyDescent="0.25">
      <c r="A5224" s="108"/>
      <c r="B5224" s="108"/>
      <c r="C5224" s="108"/>
      <c r="D5224" s="109"/>
      <c r="E5224" s="108"/>
      <c r="F5224" s="108"/>
      <c r="G5224" s="110"/>
    </row>
    <row r="5225" spans="1:7" ht="16" customHeight="1" x14ac:dyDescent="0.25">
      <c r="A5225" s="108"/>
      <c r="B5225" s="108"/>
      <c r="C5225" s="108"/>
      <c r="D5225" s="109"/>
      <c r="E5225" s="108"/>
      <c r="F5225" s="108"/>
      <c r="G5225" s="110"/>
    </row>
    <row r="5226" spans="1:7" ht="16" customHeight="1" x14ac:dyDescent="0.25">
      <c r="A5226" s="108"/>
      <c r="B5226" s="108"/>
      <c r="C5226" s="108"/>
      <c r="D5226" s="109"/>
      <c r="E5226" s="108"/>
      <c r="F5226" s="108"/>
      <c r="G5226" s="110"/>
    </row>
    <row r="5227" spans="1:7" ht="16" customHeight="1" x14ac:dyDescent="0.25">
      <c r="A5227" s="108"/>
      <c r="B5227" s="108"/>
      <c r="C5227" s="108"/>
      <c r="D5227" s="109"/>
      <c r="E5227" s="108"/>
      <c r="F5227" s="108"/>
      <c r="G5227" s="110"/>
    </row>
    <row r="5228" spans="1:7" ht="16" customHeight="1" x14ac:dyDescent="0.25">
      <c r="A5228" s="108"/>
      <c r="B5228" s="108"/>
      <c r="C5228" s="108"/>
      <c r="D5228" s="109"/>
      <c r="E5228" s="108"/>
      <c r="F5228" s="108"/>
      <c r="G5228" s="110"/>
    </row>
    <row r="5229" spans="1:7" ht="16" customHeight="1" x14ac:dyDescent="0.25">
      <c r="A5229" s="108"/>
      <c r="B5229" s="108"/>
      <c r="C5229" s="108"/>
      <c r="D5229" s="109"/>
      <c r="E5229" s="108"/>
      <c r="F5229" s="108"/>
      <c r="G5229" s="110"/>
    </row>
    <row r="5230" spans="1:7" ht="16" customHeight="1" x14ac:dyDescent="0.25">
      <c r="A5230" s="108"/>
      <c r="B5230" s="108"/>
      <c r="C5230" s="108"/>
      <c r="D5230" s="109"/>
      <c r="E5230" s="108"/>
      <c r="F5230" s="108"/>
      <c r="G5230" s="110"/>
    </row>
    <row r="5231" spans="1:7" ht="16" customHeight="1" x14ac:dyDescent="0.25">
      <c r="A5231" s="108"/>
      <c r="B5231" s="108"/>
      <c r="C5231" s="108"/>
      <c r="D5231" s="109"/>
      <c r="E5231" s="108"/>
      <c r="F5231" s="108"/>
      <c r="G5231" s="110"/>
    </row>
    <row r="5232" spans="1:7" ht="16" customHeight="1" x14ac:dyDescent="0.25">
      <c r="A5232" s="108"/>
      <c r="B5232" s="108"/>
      <c r="C5232" s="108"/>
      <c r="D5232" s="109"/>
      <c r="E5232" s="108"/>
      <c r="F5232" s="108"/>
      <c r="G5232" s="110"/>
    </row>
    <row r="5233" spans="1:7" ht="16" customHeight="1" x14ac:dyDescent="0.25">
      <c r="A5233" s="108"/>
      <c r="B5233" s="108"/>
      <c r="C5233" s="108"/>
      <c r="D5233" s="109"/>
      <c r="E5233" s="108"/>
      <c r="F5233" s="108"/>
      <c r="G5233" s="110"/>
    </row>
    <row r="5234" spans="1:7" ht="16" customHeight="1" x14ac:dyDescent="0.25">
      <c r="A5234" s="108"/>
      <c r="B5234" s="108"/>
      <c r="C5234" s="108"/>
      <c r="D5234" s="109"/>
      <c r="E5234" s="108"/>
      <c r="F5234" s="108"/>
      <c r="G5234" s="110"/>
    </row>
    <row r="5235" spans="1:7" ht="16" customHeight="1" x14ac:dyDescent="0.25">
      <c r="A5235" s="108"/>
      <c r="B5235" s="108"/>
      <c r="C5235" s="108"/>
      <c r="D5235" s="109"/>
      <c r="E5235" s="108"/>
      <c r="F5235" s="108"/>
      <c r="G5235" s="110"/>
    </row>
    <row r="5236" spans="1:7" ht="16" customHeight="1" x14ac:dyDescent="0.25">
      <c r="A5236" s="108"/>
      <c r="B5236" s="108"/>
      <c r="C5236" s="108"/>
      <c r="D5236" s="109"/>
      <c r="E5236" s="108"/>
      <c r="F5236" s="108"/>
      <c r="G5236" s="110"/>
    </row>
    <row r="5237" spans="1:7" ht="16" customHeight="1" x14ac:dyDescent="0.25">
      <c r="A5237" s="108"/>
      <c r="B5237" s="108"/>
      <c r="C5237" s="108"/>
      <c r="D5237" s="109"/>
      <c r="E5237" s="108"/>
      <c r="F5237" s="108"/>
      <c r="G5237" s="110"/>
    </row>
    <row r="5238" spans="1:7" ht="16" customHeight="1" x14ac:dyDescent="0.25">
      <c r="A5238" s="108"/>
      <c r="B5238" s="108"/>
      <c r="C5238" s="108"/>
      <c r="D5238" s="109"/>
      <c r="E5238" s="108"/>
      <c r="F5238" s="108"/>
      <c r="G5238" s="110"/>
    </row>
    <row r="5239" spans="1:7" ht="16" customHeight="1" x14ac:dyDescent="0.25">
      <c r="A5239" s="108"/>
      <c r="B5239" s="108"/>
      <c r="C5239" s="108"/>
      <c r="D5239" s="109"/>
      <c r="E5239" s="108"/>
      <c r="F5239" s="108"/>
      <c r="G5239" s="110"/>
    </row>
    <row r="5240" spans="1:7" ht="16" customHeight="1" x14ac:dyDescent="0.25">
      <c r="A5240" s="108"/>
      <c r="B5240" s="108"/>
      <c r="C5240" s="108"/>
      <c r="D5240" s="109"/>
      <c r="E5240" s="108"/>
      <c r="F5240" s="108"/>
      <c r="G5240" s="110"/>
    </row>
    <row r="5241" spans="1:7" ht="16" customHeight="1" x14ac:dyDescent="0.25">
      <c r="A5241" s="108"/>
      <c r="B5241" s="108"/>
      <c r="C5241" s="108"/>
      <c r="D5241" s="109"/>
      <c r="E5241" s="108"/>
      <c r="F5241" s="108"/>
      <c r="G5241" s="110"/>
    </row>
    <row r="5242" spans="1:7" ht="16" customHeight="1" x14ac:dyDescent="0.25">
      <c r="A5242" s="108"/>
      <c r="B5242" s="108"/>
      <c r="C5242" s="108"/>
      <c r="D5242" s="109"/>
      <c r="E5242" s="108"/>
      <c r="F5242" s="108"/>
      <c r="G5242" s="110"/>
    </row>
    <row r="5243" spans="1:7" ht="16" customHeight="1" x14ac:dyDescent="0.25">
      <c r="A5243" s="108"/>
      <c r="B5243" s="108"/>
      <c r="C5243" s="108"/>
      <c r="D5243" s="109"/>
      <c r="E5243" s="108"/>
      <c r="F5243" s="108"/>
      <c r="G5243" s="110"/>
    </row>
    <row r="5244" spans="1:7" ht="16" customHeight="1" x14ac:dyDescent="0.25">
      <c r="A5244" s="108"/>
      <c r="B5244" s="108"/>
      <c r="C5244" s="108"/>
      <c r="D5244" s="109"/>
      <c r="E5244" s="108"/>
      <c r="F5244" s="108"/>
      <c r="G5244" s="110"/>
    </row>
    <row r="5245" spans="1:7" ht="16" customHeight="1" x14ac:dyDescent="0.25">
      <c r="A5245" s="108"/>
      <c r="B5245" s="108"/>
      <c r="C5245" s="108"/>
      <c r="D5245" s="109"/>
      <c r="E5245" s="108"/>
      <c r="F5245" s="108"/>
      <c r="G5245" s="110"/>
    </row>
    <row r="5246" spans="1:7" ht="16" customHeight="1" x14ac:dyDescent="0.25">
      <c r="A5246" s="108"/>
      <c r="B5246" s="108"/>
      <c r="C5246" s="108"/>
      <c r="D5246" s="109"/>
      <c r="E5246" s="108"/>
      <c r="F5246" s="108"/>
      <c r="G5246" s="110"/>
    </row>
    <row r="5247" spans="1:7" ht="16" customHeight="1" x14ac:dyDescent="0.25">
      <c r="A5247" s="108"/>
      <c r="B5247" s="108"/>
      <c r="C5247" s="108"/>
      <c r="D5247" s="109"/>
      <c r="E5247" s="108"/>
      <c r="F5247" s="108"/>
      <c r="G5247" s="110"/>
    </row>
    <row r="5248" spans="1:7" ht="16" customHeight="1" x14ac:dyDescent="0.25">
      <c r="A5248" s="108"/>
      <c r="B5248" s="108"/>
      <c r="C5248" s="108"/>
      <c r="D5248" s="109"/>
      <c r="E5248" s="108"/>
      <c r="F5248" s="108"/>
      <c r="G5248" s="110"/>
    </row>
    <row r="5249" spans="1:7" ht="16" customHeight="1" x14ac:dyDescent="0.25">
      <c r="A5249" s="108"/>
      <c r="B5249" s="108"/>
      <c r="C5249" s="108"/>
      <c r="D5249" s="109"/>
      <c r="E5249" s="108"/>
      <c r="F5249" s="108"/>
      <c r="G5249" s="110"/>
    </row>
    <row r="5250" spans="1:7" ht="16" customHeight="1" x14ac:dyDescent="0.25">
      <c r="A5250" s="108"/>
      <c r="B5250" s="108"/>
      <c r="C5250" s="108"/>
      <c r="D5250" s="109"/>
      <c r="E5250" s="108"/>
      <c r="F5250" s="108"/>
      <c r="G5250" s="110"/>
    </row>
    <row r="5251" spans="1:7" ht="16" customHeight="1" x14ac:dyDescent="0.25">
      <c r="A5251" s="108"/>
      <c r="B5251" s="108"/>
      <c r="C5251" s="108"/>
      <c r="D5251" s="109"/>
      <c r="E5251" s="108"/>
      <c r="F5251" s="108"/>
      <c r="G5251" s="110"/>
    </row>
    <row r="5252" spans="1:7" ht="16" customHeight="1" x14ac:dyDescent="0.25">
      <c r="A5252" s="108"/>
      <c r="B5252" s="108"/>
      <c r="C5252" s="108"/>
      <c r="D5252" s="109"/>
      <c r="E5252" s="108"/>
      <c r="F5252" s="108"/>
      <c r="G5252" s="110"/>
    </row>
    <row r="5253" spans="1:7" ht="16" customHeight="1" x14ac:dyDescent="0.25">
      <c r="A5253" s="108"/>
      <c r="B5253" s="108"/>
      <c r="C5253" s="108"/>
      <c r="D5253" s="109"/>
      <c r="E5253" s="108"/>
      <c r="F5253" s="108"/>
      <c r="G5253" s="110"/>
    </row>
    <row r="5254" spans="1:7" ht="16" customHeight="1" x14ac:dyDescent="0.25">
      <c r="A5254" s="108"/>
      <c r="B5254" s="108"/>
      <c r="C5254" s="108"/>
      <c r="D5254" s="109"/>
      <c r="E5254" s="108"/>
      <c r="F5254" s="108"/>
      <c r="G5254" s="110"/>
    </row>
    <row r="5255" spans="1:7" ht="16" customHeight="1" x14ac:dyDescent="0.25">
      <c r="A5255" s="108"/>
      <c r="B5255" s="108"/>
      <c r="C5255" s="108"/>
      <c r="D5255" s="109"/>
      <c r="E5255" s="108"/>
      <c r="F5255" s="108"/>
      <c r="G5255" s="110"/>
    </row>
    <row r="5256" spans="1:7" ht="16" customHeight="1" x14ac:dyDescent="0.25">
      <c r="A5256" s="108"/>
      <c r="B5256" s="108"/>
      <c r="C5256" s="108"/>
      <c r="D5256" s="109"/>
      <c r="E5256" s="108"/>
      <c r="F5256" s="108"/>
      <c r="G5256" s="110"/>
    </row>
    <row r="5257" spans="1:7" ht="16" customHeight="1" x14ac:dyDescent="0.25">
      <c r="A5257" s="108"/>
      <c r="B5257" s="108"/>
      <c r="C5257" s="108"/>
      <c r="D5257" s="109"/>
      <c r="E5257" s="108"/>
      <c r="F5257" s="108"/>
      <c r="G5257" s="110"/>
    </row>
    <row r="5258" spans="1:7" ht="16" customHeight="1" x14ac:dyDescent="0.25">
      <c r="A5258" s="108"/>
      <c r="B5258" s="108"/>
      <c r="C5258" s="108"/>
      <c r="D5258" s="109"/>
      <c r="E5258" s="108"/>
      <c r="F5258" s="108"/>
      <c r="G5258" s="110"/>
    </row>
    <row r="5259" spans="1:7" ht="16" customHeight="1" x14ac:dyDescent="0.25">
      <c r="A5259" s="108"/>
      <c r="B5259" s="108"/>
      <c r="C5259" s="108"/>
      <c r="D5259" s="109"/>
      <c r="E5259" s="108"/>
      <c r="F5259" s="108"/>
      <c r="G5259" s="110"/>
    </row>
    <row r="5260" spans="1:7" ht="16" customHeight="1" x14ac:dyDescent="0.25">
      <c r="A5260" s="108"/>
      <c r="B5260" s="108"/>
      <c r="C5260" s="108"/>
      <c r="D5260" s="109"/>
      <c r="E5260" s="108"/>
      <c r="F5260" s="108"/>
      <c r="G5260" s="110"/>
    </row>
    <row r="5261" spans="1:7" ht="16" customHeight="1" x14ac:dyDescent="0.25">
      <c r="A5261" s="108"/>
      <c r="B5261" s="108"/>
      <c r="C5261" s="108"/>
      <c r="D5261" s="109"/>
      <c r="E5261" s="108"/>
      <c r="F5261" s="108"/>
      <c r="G5261" s="110"/>
    </row>
    <row r="5262" spans="1:7" ht="16" customHeight="1" x14ac:dyDescent="0.25">
      <c r="A5262" s="108"/>
      <c r="B5262" s="108"/>
      <c r="C5262" s="108"/>
      <c r="D5262" s="109"/>
      <c r="E5262" s="108"/>
      <c r="F5262" s="108"/>
      <c r="G5262" s="110"/>
    </row>
    <row r="5263" spans="1:7" ht="16" customHeight="1" x14ac:dyDescent="0.25">
      <c r="A5263" s="108"/>
      <c r="B5263" s="108"/>
      <c r="C5263" s="108"/>
      <c r="D5263" s="109"/>
      <c r="E5263" s="108"/>
      <c r="F5263" s="108"/>
      <c r="G5263" s="110"/>
    </row>
    <row r="5264" spans="1:7" ht="16" customHeight="1" x14ac:dyDescent="0.25">
      <c r="A5264" s="108"/>
      <c r="B5264" s="108"/>
      <c r="C5264" s="108"/>
      <c r="D5264" s="109"/>
      <c r="E5264" s="108"/>
      <c r="F5264" s="108"/>
      <c r="G5264" s="110"/>
    </row>
    <row r="5265" spans="1:7" ht="16" customHeight="1" x14ac:dyDescent="0.25">
      <c r="A5265" s="108"/>
      <c r="B5265" s="108"/>
      <c r="C5265" s="108"/>
      <c r="D5265" s="109"/>
      <c r="E5265" s="108"/>
      <c r="F5265" s="108"/>
      <c r="G5265" s="110"/>
    </row>
    <row r="5266" spans="1:7" ht="16" customHeight="1" x14ac:dyDescent="0.25">
      <c r="A5266" s="108"/>
      <c r="B5266" s="108"/>
      <c r="C5266" s="108"/>
      <c r="D5266" s="109"/>
      <c r="E5266" s="108"/>
      <c r="F5266" s="108"/>
      <c r="G5266" s="110"/>
    </row>
    <row r="5267" spans="1:7" ht="16" customHeight="1" x14ac:dyDescent="0.25">
      <c r="A5267" s="108"/>
      <c r="B5267" s="108"/>
      <c r="C5267" s="108"/>
      <c r="D5267" s="109"/>
      <c r="E5267" s="108"/>
      <c r="F5267" s="108"/>
      <c r="G5267" s="110"/>
    </row>
    <row r="5268" spans="1:7" ht="16" customHeight="1" x14ac:dyDescent="0.25">
      <c r="A5268" s="108"/>
      <c r="B5268" s="108"/>
      <c r="C5268" s="108"/>
      <c r="D5268" s="109"/>
      <c r="E5268" s="108"/>
      <c r="F5268" s="108"/>
      <c r="G5268" s="110"/>
    </row>
    <row r="5269" spans="1:7" ht="16" customHeight="1" x14ac:dyDescent="0.25">
      <c r="A5269" s="108"/>
      <c r="B5269" s="108"/>
      <c r="C5269" s="108"/>
      <c r="D5269" s="109"/>
      <c r="E5269" s="108"/>
      <c r="F5269" s="108"/>
      <c r="G5269" s="110"/>
    </row>
    <row r="5270" spans="1:7" ht="16" customHeight="1" x14ac:dyDescent="0.25">
      <c r="A5270" s="108"/>
      <c r="B5270" s="108"/>
      <c r="C5270" s="108"/>
      <c r="D5270" s="109"/>
      <c r="E5270" s="108"/>
      <c r="F5270" s="108"/>
      <c r="G5270" s="110"/>
    </row>
    <row r="5271" spans="1:7" ht="16" customHeight="1" x14ac:dyDescent="0.25">
      <c r="A5271" s="108"/>
      <c r="B5271" s="108"/>
      <c r="C5271" s="108"/>
      <c r="D5271" s="109"/>
      <c r="E5271" s="108"/>
      <c r="F5271" s="108"/>
      <c r="G5271" s="110"/>
    </row>
    <row r="5272" spans="1:7" ht="16" customHeight="1" x14ac:dyDescent="0.25">
      <c r="A5272" s="108"/>
      <c r="B5272" s="108"/>
      <c r="C5272" s="108"/>
      <c r="D5272" s="109"/>
      <c r="E5272" s="108"/>
      <c r="F5272" s="108"/>
      <c r="G5272" s="110"/>
    </row>
    <row r="5273" spans="1:7" ht="16" customHeight="1" x14ac:dyDescent="0.25">
      <c r="A5273" s="108"/>
      <c r="B5273" s="108"/>
      <c r="C5273" s="108"/>
      <c r="D5273" s="109"/>
      <c r="E5273" s="108"/>
      <c r="F5273" s="108"/>
      <c r="G5273" s="110"/>
    </row>
    <row r="5274" spans="1:7" ht="16" customHeight="1" x14ac:dyDescent="0.25">
      <c r="A5274" s="108"/>
      <c r="B5274" s="108"/>
      <c r="C5274" s="108"/>
      <c r="D5274" s="109"/>
      <c r="E5274" s="108"/>
      <c r="F5274" s="108"/>
      <c r="G5274" s="110"/>
    </row>
    <row r="5275" spans="1:7" ht="16" customHeight="1" x14ac:dyDescent="0.25">
      <c r="A5275" s="108"/>
      <c r="B5275" s="108"/>
      <c r="C5275" s="108"/>
      <c r="D5275" s="109"/>
      <c r="E5275" s="108"/>
      <c r="F5275" s="108"/>
      <c r="G5275" s="110"/>
    </row>
    <row r="5276" spans="1:7" ht="16" customHeight="1" x14ac:dyDescent="0.25">
      <c r="A5276" s="108"/>
      <c r="B5276" s="108"/>
      <c r="C5276" s="108"/>
      <c r="D5276" s="109"/>
      <c r="E5276" s="108"/>
      <c r="F5276" s="108"/>
      <c r="G5276" s="110"/>
    </row>
    <row r="5277" spans="1:7" ht="16" customHeight="1" x14ac:dyDescent="0.25">
      <c r="A5277" s="108"/>
      <c r="B5277" s="108"/>
      <c r="C5277" s="108"/>
      <c r="D5277" s="109"/>
      <c r="E5277" s="108"/>
      <c r="F5277" s="108"/>
      <c r="G5277" s="110"/>
    </row>
    <row r="5278" spans="1:7" ht="16" customHeight="1" x14ac:dyDescent="0.25">
      <c r="A5278" s="108"/>
      <c r="B5278" s="108"/>
      <c r="C5278" s="108"/>
      <c r="D5278" s="109"/>
      <c r="E5278" s="108"/>
      <c r="F5278" s="108"/>
      <c r="G5278" s="110"/>
    </row>
    <row r="5279" spans="1:7" ht="16" customHeight="1" x14ac:dyDescent="0.25">
      <c r="A5279" s="108"/>
      <c r="B5279" s="108"/>
      <c r="C5279" s="108"/>
      <c r="D5279" s="109"/>
      <c r="E5279" s="108"/>
      <c r="F5279" s="108"/>
      <c r="G5279" s="110"/>
    </row>
    <row r="5280" spans="1:7" ht="16" customHeight="1" x14ac:dyDescent="0.25">
      <c r="A5280" s="108"/>
      <c r="B5280" s="108"/>
      <c r="C5280" s="108"/>
      <c r="D5280" s="109"/>
      <c r="E5280" s="108"/>
      <c r="F5280" s="108"/>
      <c r="G5280" s="110"/>
    </row>
    <row r="5281" spans="1:7" ht="16" customHeight="1" x14ac:dyDescent="0.25">
      <c r="A5281" s="108"/>
      <c r="B5281" s="108"/>
      <c r="C5281" s="108"/>
      <c r="D5281" s="109"/>
      <c r="E5281" s="108"/>
      <c r="F5281" s="108"/>
      <c r="G5281" s="110"/>
    </row>
    <row r="5282" spans="1:7" ht="16" customHeight="1" x14ac:dyDescent="0.25">
      <c r="A5282" s="108"/>
      <c r="B5282" s="108"/>
      <c r="C5282" s="108"/>
      <c r="D5282" s="109"/>
      <c r="E5282" s="108"/>
      <c r="F5282" s="108"/>
      <c r="G5282" s="110"/>
    </row>
    <row r="5283" spans="1:7" ht="16" customHeight="1" x14ac:dyDescent="0.25">
      <c r="A5283" s="108"/>
      <c r="B5283" s="108"/>
      <c r="C5283" s="108"/>
      <c r="D5283" s="109"/>
      <c r="E5283" s="108"/>
      <c r="F5283" s="108"/>
      <c r="G5283" s="110"/>
    </row>
    <row r="5284" spans="1:7" ht="16" customHeight="1" x14ac:dyDescent="0.25">
      <c r="A5284" s="108"/>
      <c r="B5284" s="108"/>
      <c r="C5284" s="108"/>
      <c r="D5284" s="109"/>
      <c r="E5284" s="108"/>
      <c r="F5284" s="108"/>
      <c r="G5284" s="110"/>
    </row>
    <row r="5285" spans="1:7" ht="16" customHeight="1" x14ac:dyDescent="0.25">
      <c r="A5285" s="108"/>
      <c r="B5285" s="108"/>
      <c r="C5285" s="108"/>
      <c r="D5285" s="109"/>
      <c r="E5285" s="108"/>
      <c r="F5285" s="108"/>
      <c r="G5285" s="110"/>
    </row>
    <row r="5286" spans="1:7" ht="16" customHeight="1" x14ac:dyDescent="0.25">
      <c r="A5286" s="108"/>
      <c r="B5286" s="108"/>
      <c r="C5286" s="108"/>
      <c r="D5286" s="109"/>
      <c r="E5286" s="108"/>
      <c r="F5286" s="108"/>
      <c r="G5286" s="110"/>
    </row>
    <row r="5287" spans="1:7" ht="16" customHeight="1" x14ac:dyDescent="0.25">
      <c r="A5287" s="108"/>
      <c r="B5287" s="108"/>
      <c r="C5287" s="108"/>
      <c r="D5287" s="109"/>
      <c r="E5287" s="108"/>
      <c r="F5287" s="108"/>
      <c r="G5287" s="110"/>
    </row>
    <row r="5288" spans="1:7" ht="16" customHeight="1" x14ac:dyDescent="0.25">
      <c r="A5288" s="108"/>
      <c r="B5288" s="108"/>
      <c r="C5288" s="108"/>
      <c r="D5288" s="109"/>
      <c r="E5288" s="108"/>
      <c r="F5288" s="108"/>
      <c r="G5288" s="110"/>
    </row>
    <row r="5289" spans="1:7" ht="16" customHeight="1" x14ac:dyDescent="0.25">
      <c r="A5289" s="108"/>
      <c r="B5289" s="108"/>
      <c r="C5289" s="108"/>
      <c r="D5289" s="109"/>
      <c r="E5289" s="108"/>
      <c r="F5289" s="108"/>
      <c r="G5289" s="110"/>
    </row>
    <row r="5290" spans="1:7" ht="16" customHeight="1" x14ac:dyDescent="0.25">
      <c r="A5290" s="108"/>
      <c r="B5290" s="108"/>
      <c r="C5290" s="108"/>
      <c r="D5290" s="109"/>
      <c r="E5290" s="108"/>
      <c r="F5290" s="108"/>
      <c r="G5290" s="110"/>
    </row>
    <row r="5291" spans="1:7" ht="16" customHeight="1" x14ac:dyDescent="0.25">
      <c r="A5291" s="108"/>
      <c r="B5291" s="108"/>
      <c r="C5291" s="108"/>
      <c r="D5291" s="109"/>
      <c r="E5291" s="108"/>
      <c r="F5291" s="108"/>
      <c r="G5291" s="110"/>
    </row>
    <row r="5292" spans="1:7" ht="16" customHeight="1" x14ac:dyDescent="0.25">
      <c r="A5292" s="108"/>
      <c r="B5292" s="108"/>
      <c r="C5292" s="108"/>
      <c r="D5292" s="109"/>
      <c r="E5292" s="108"/>
      <c r="F5292" s="108"/>
      <c r="G5292" s="110"/>
    </row>
    <row r="5293" spans="1:7" ht="16" customHeight="1" x14ac:dyDescent="0.25">
      <c r="A5293" s="108"/>
      <c r="B5293" s="108"/>
      <c r="C5293" s="108"/>
      <c r="D5293" s="109"/>
      <c r="E5293" s="108"/>
      <c r="F5293" s="108"/>
      <c r="G5293" s="110"/>
    </row>
    <row r="5294" spans="1:7" ht="16" customHeight="1" x14ac:dyDescent="0.25">
      <c r="A5294" s="108"/>
      <c r="B5294" s="108"/>
      <c r="C5294" s="108"/>
      <c r="D5294" s="109"/>
      <c r="E5294" s="108"/>
      <c r="F5294" s="108"/>
      <c r="G5294" s="110"/>
    </row>
    <row r="5295" spans="1:7" ht="16" customHeight="1" x14ac:dyDescent="0.25">
      <c r="A5295" s="108"/>
      <c r="B5295" s="108"/>
      <c r="C5295" s="108"/>
      <c r="D5295" s="109"/>
      <c r="E5295" s="108"/>
      <c r="F5295" s="108"/>
      <c r="G5295" s="110"/>
    </row>
    <row r="5296" spans="1:7" ht="16" customHeight="1" x14ac:dyDescent="0.25">
      <c r="A5296" s="108"/>
      <c r="B5296" s="108"/>
      <c r="C5296" s="108"/>
      <c r="D5296" s="109"/>
      <c r="E5296" s="108"/>
      <c r="F5296" s="108"/>
      <c r="G5296" s="110"/>
    </row>
    <row r="5297" spans="1:7" ht="16" customHeight="1" x14ac:dyDescent="0.25">
      <c r="A5297" s="108"/>
      <c r="B5297" s="108"/>
      <c r="C5297" s="108"/>
      <c r="D5297" s="109"/>
      <c r="E5297" s="108"/>
      <c r="F5297" s="108"/>
      <c r="G5297" s="110"/>
    </row>
    <row r="5298" spans="1:7" ht="16" customHeight="1" x14ac:dyDescent="0.25">
      <c r="A5298" s="108"/>
      <c r="B5298" s="108"/>
      <c r="C5298" s="108"/>
      <c r="D5298" s="109"/>
      <c r="E5298" s="108"/>
      <c r="F5298" s="108"/>
      <c r="G5298" s="110"/>
    </row>
    <row r="5299" spans="1:7" ht="16" customHeight="1" x14ac:dyDescent="0.25">
      <c r="A5299" s="108"/>
      <c r="B5299" s="108"/>
      <c r="C5299" s="108"/>
      <c r="D5299" s="109"/>
      <c r="E5299" s="108"/>
      <c r="F5299" s="108"/>
      <c r="G5299" s="110"/>
    </row>
    <row r="5300" spans="1:7" ht="16" customHeight="1" x14ac:dyDescent="0.25">
      <c r="A5300" s="108"/>
      <c r="B5300" s="108"/>
      <c r="C5300" s="108"/>
      <c r="D5300" s="109"/>
      <c r="E5300" s="108"/>
      <c r="F5300" s="108"/>
      <c r="G5300" s="110"/>
    </row>
    <row r="5301" spans="1:7" ht="16" customHeight="1" x14ac:dyDescent="0.25">
      <c r="A5301" s="108"/>
      <c r="B5301" s="108"/>
      <c r="C5301" s="108"/>
      <c r="D5301" s="109"/>
      <c r="E5301" s="108"/>
      <c r="F5301" s="108"/>
      <c r="G5301" s="110"/>
    </row>
    <row r="5302" spans="1:7" ht="16" customHeight="1" x14ac:dyDescent="0.25">
      <c r="A5302" s="108"/>
      <c r="B5302" s="108"/>
      <c r="C5302" s="108"/>
      <c r="D5302" s="109"/>
      <c r="E5302" s="108"/>
      <c r="F5302" s="108"/>
      <c r="G5302" s="110"/>
    </row>
    <row r="5303" spans="1:7" ht="16" customHeight="1" x14ac:dyDescent="0.25">
      <c r="A5303" s="108"/>
      <c r="B5303" s="108"/>
      <c r="C5303" s="108"/>
      <c r="D5303" s="109"/>
      <c r="E5303" s="108"/>
      <c r="F5303" s="108"/>
      <c r="G5303" s="110"/>
    </row>
    <row r="5304" spans="1:7" ht="16" customHeight="1" x14ac:dyDescent="0.25">
      <c r="A5304" s="108"/>
      <c r="B5304" s="108"/>
      <c r="C5304" s="108"/>
      <c r="D5304" s="109"/>
      <c r="E5304" s="108"/>
      <c r="F5304" s="108"/>
      <c r="G5304" s="110"/>
    </row>
    <row r="5305" spans="1:7" ht="16" customHeight="1" x14ac:dyDescent="0.25">
      <c r="A5305" s="108"/>
      <c r="B5305" s="108"/>
      <c r="C5305" s="108"/>
      <c r="D5305" s="109"/>
      <c r="E5305" s="108"/>
      <c r="F5305" s="108"/>
      <c r="G5305" s="110"/>
    </row>
    <row r="5306" spans="1:7" ht="16" customHeight="1" x14ac:dyDescent="0.25">
      <c r="A5306" s="108"/>
      <c r="B5306" s="108"/>
      <c r="C5306" s="108"/>
      <c r="D5306" s="109"/>
      <c r="E5306" s="108"/>
      <c r="F5306" s="108"/>
      <c r="G5306" s="110"/>
    </row>
    <row r="5307" spans="1:7" ht="16" customHeight="1" x14ac:dyDescent="0.25">
      <c r="A5307" s="108"/>
      <c r="B5307" s="108"/>
      <c r="C5307" s="108"/>
      <c r="D5307" s="109"/>
      <c r="E5307" s="108"/>
      <c r="F5307" s="108"/>
      <c r="G5307" s="110"/>
    </row>
    <row r="5308" spans="1:7" ht="16" customHeight="1" x14ac:dyDescent="0.25">
      <c r="A5308" s="108"/>
      <c r="B5308" s="108"/>
      <c r="C5308" s="108"/>
      <c r="D5308" s="109"/>
      <c r="E5308" s="108"/>
      <c r="F5308" s="108"/>
      <c r="G5308" s="110"/>
    </row>
    <row r="5309" spans="1:7" ht="16" customHeight="1" x14ac:dyDescent="0.25">
      <c r="A5309" s="108"/>
      <c r="B5309" s="108"/>
      <c r="C5309" s="108"/>
      <c r="D5309" s="109"/>
      <c r="E5309" s="108"/>
      <c r="F5309" s="108"/>
      <c r="G5309" s="110"/>
    </row>
    <row r="5310" spans="1:7" ht="16" customHeight="1" x14ac:dyDescent="0.25">
      <c r="A5310" s="108"/>
      <c r="B5310" s="108"/>
      <c r="C5310" s="108"/>
      <c r="D5310" s="109"/>
      <c r="E5310" s="108"/>
      <c r="F5310" s="108"/>
      <c r="G5310" s="110"/>
    </row>
    <row r="5311" spans="1:7" ht="16" customHeight="1" x14ac:dyDescent="0.25">
      <c r="A5311" s="108"/>
      <c r="B5311" s="108"/>
      <c r="C5311" s="108"/>
      <c r="D5311" s="109"/>
      <c r="E5311" s="108"/>
      <c r="F5311" s="108"/>
      <c r="G5311" s="110"/>
    </row>
    <row r="5312" spans="1:7" ht="16" customHeight="1" x14ac:dyDescent="0.25">
      <c r="A5312" s="108"/>
      <c r="B5312" s="108"/>
      <c r="C5312" s="108"/>
      <c r="D5312" s="109"/>
      <c r="E5312" s="108"/>
      <c r="F5312" s="108"/>
      <c r="G5312" s="110"/>
    </row>
    <row r="5313" spans="1:7" ht="16" customHeight="1" x14ac:dyDescent="0.25">
      <c r="A5313" s="108"/>
      <c r="B5313" s="108"/>
      <c r="C5313" s="108"/>
      <c r="D5313" s="109"/>
      <c r="E5313" s="108"/>
      <c r="F5313" s="108"/>
      <c r="G5313" s="110"/>
    </row>
    <row r="5314" spans="1:7" ht="16" customHeight="1" x14ac:dyDescent="0.25">
      <c r="A5314" s="108"/>
      <c r="B5314" s="108"/>
      <c r="C5314" s="108"/>
      <c r="D5314" s="109"/>
      <c r="E5314" s="108"/>
      <c r="F5314" s="108"/>
      <c r="G5314" s="110"/>
    </row>
    <row r="5315" spans="1:7" ht="16" customHeight="1" x14ac:dyDescent="0.25">
      <c r="A5315" s="108"/>
      <c r="B5315" s="108"/>
      <c r="C5315" s="108"/>
      <c r="D5315" s="109"/>
      <c r="E5315" s="108"/>
      <c r="F5315" s="108"/>
      <c r="G5315" s="110"/>
    </row>
    <row r="5316" spans="1:7" ht="16" customHeight="1" x14ac:dyDescent="0.25">
      <c r="A5316" s="108"/>
      <c r="B5316" s="108"/>
      <c r="C5316" s="108"/>
      <c r="D5316" s="109"/>
      <c r="E5316" s="108"/>
      <c r="F5316" s="108"/>
      <c r="G5316" s="110"/>
    </row>
    <row r="5317" spans="1:7" ht="16" customHeight="1" x14ac:dyDescent="0.25">
      <c r="A5317" s="108"/>
      <c r="B5317" s="108"/>
      <c r="C5317" s="108"/>
      <c r="D5317" s="109"/>
      <c r="E5317" s="108"/>
      <c r="F5317" s="108"/>
      <c r="G5317" s="110"/>
    </row>
    <row r="5318" spans="1:7" ht="16" customHeight="1" x14ac:dyDescent="0.25">
      <c r="A5318" s="108"/>
      <c r="B5318" s="108"/>
      <c r="C5318" s="108"/>
      <c r="D5318" s="109"/>
      <c r="E5318" s="108"/>
      <c r="F5318" s="108"/>
      <c r="G5318" s="110"/>
    </row>
    <row r="5319" spans="1:7" ht="16" customHeight="1" x14ac:dyDescent="0.25">
      <c r="A5319" s="108"/>
      <c r="B5319" s="108"/>
      <c r="C5319" s="108"/>
      <c r="D5319" s="109"/>
      <c r="E5319" s="108"/>
      <c r="F5319" s="108"/>
      <c r="G5319" s="110"/>
    </row>
    <row r="5320" spans="1:7" ht="16" customHeight="1" x14ac:dyDescent="0.25">
      <c r="A5320" s="108"/>
      <c r="B5320" s="108"/>
      <c r="C5320" s="108"/>
      <c r="D5320" s="109"/>
      <c r="E5320" s="108"/>
      <c r="F5320" s="108"/>
      <c r="G5320" s="110"/>
    </row>
    <row r="5321" spans="1:7" ht="16" customHeight="1" x14ac:dyDescent="0.25">
      <c r="A5321" s="108"/>
      <c r="B5321" s="108"/>
      <c r="C5321" s="108"/>
      <c r="D5321" s="109"/>
      <c r="E5321" s="108"/>
      <c r="F5321" s="108"/>
      <c r="G5321" s="110"/>
    </row>
    <row r="5322" spans="1:7" ht="16" customHeight="1" x14ac:dyDescent="0.25">
      <c r="A5322" s="108"/>
      <c r="B5322" s="108"/>
      <c r="C5322" s="108"/>
      <c r="D5322" s="109"/>
      <c r="E5322" s="108"/>
      <c r="F5322" s="108"/>
      <c r="G5322" s="110"/>
    </row>
    <row r="5323" spans="1:7" ht="16" customHeight="1" x14ac:dyDescent="0.25">
      <c r="A5323" s="108"/>
      <c r="B5323" s="108"/>
      <c r="C5323" s="108"/>
      <c r="D5323" s="109"/>
      <c r="E5323" s="108"/>
      <c r="F5323" s="108"/>
      <c r="G5323" s="110"/>
    </row>
    <row r="5324" spans="1:7" ht="16" customHeight="1" x14ac:dyDescent="0.25">
      <c r="A5324" s="108"/>
      <c r="B5324" s="108"/>
      <c r="C5324" s="108"/>
      <c r="D5324" s="109"/>
      <c r="E5324" s="108"/>
      <c r="F5324" s="108"/>
      <c r="G5324" s="110"/>
    </row>
    <row r="5325" spans="1:7" ht="16" customHeight="1" x14ac:dyDescent="0.25">
      <c r="A5325" s="108"/>
      <c r="B5325" s="108"/>
      <c r="C5325" s="108"/>
      <c r="D5325" s="109"/>
      <c r="E5325" s="108"/>
      <c r="F5325" s="108"/>
      <c r="G5325" s="110"/>
    </row>
    <row r="5326" spans="1:7" ht="16" customHeight="1" x14ac:dyDescent="0.25">
      <c r="A5326" s="108"/>
      <c r="B5326" s="108"/>
      <c r="C5326" s="108"/>
      <c r="D5326" s="109"/>
      <c r="E5326" s="108"/>
      <c r="F5326" s="108"/>
      <c r="G5326" s="110"/>
    </row>
    <row r="5327" spans="1:7" ht="16" customHeight="1" x14ac:dyDescent="0.25">
      <c r="A5327" s="108"/>
      <c r="B5327" s="108"/>
      <c r="C5327" s="108"/>
      <c r="D5327" s="109"/>
      <c r="E5327" s="108"/>
      <c r="F5327" s="108"/>
      <c r="G5327" s="110"/>
    </row>
    <row r="5328" spans="1:7" ht="16" customHeight="1" x14ac:dyDescent="0.25">
      <c r="A5328" s="108"/>
      <c r="B5328" s="108"/>
      <c r="C5328" s="108"/>
      <c r="D5328" s="109"/>
      <c r="E5328" s="108"/>
      <c r="F5328" s="108"/>
      <c r="G5328" s="110"/>
    </row>
    <row r="5329" spans="1:7" ht="16" customHeight="1" x14ac:dyDescent="0.25">
      <c r="A5329" s="108"/>
      <c r="B5329" s="108"/>
      <c r="C5329" s="108"/>
      <c r="D5329" s="109"/>
      <c r="E5329" s="108"/>
      <c r="F5329" s="108"/>
      <c r="G5329" s="110"/>
    </row>
    <row r="5330" spans="1:7" ht="16" customHeight="1" x14ac:dyDescent="0.25">
      <c r="A5330" s="108"/>
      <c r="B5330" s="108"/>
      <c r="C5330" s="108"/>
      <c r="D5330" s="109"/>
      <c r="E5330" s="108"/>
      <c r="F5330" s="108"/>
      <c r="G5330" s="110"/>
    </row>
    <row r="5331" spans="1:7" ht="16" customHeight="1" x14ac:dyDescent="0.25">
      <c r="A5331" s="108"/>
      <c r="B5331" s="108"/>
      <c r="C5331" s="108"/>
      <c r="D5331" s="109"/>
      <c r="E5331" s="108"/>
      <c r="F5331" s="108"/>
      <c r="G5331" s="110"/>
    </row>
    <row r="5332" spans="1:7" ht="16" customHeight="1" x14ac:dyDescent="0.25">
      <c r="A5332" s="108"/>
      <c r="B5332" s="108"/>
      <c r="C5332" s="108"/>
      <c r="D5332" s="109"/>
      <c r="E5332" s="108"/>
      <c r="F5332" s="108"/>
      <c r="G5332" s="110"/>
    </row>
    <row r="5333" spans="1:7" ht="16" customHeight="1" x14ac:dyDescent="0.25">
      <c r="A5333" s="108"/>
      <c r="B5333" s="108"/>
      <c r="C5333" s="108"/>
      <c r="D5333" s="109"/>
      <c r="E5333" s="108"/>
      <c r="F5333" s="108"/>
      <c r="G5333" s="110"/>
    </row>
    <row r="5334" spans="1:7" ht="16" customHeight="1" x14ac:dyDescent="0.25">
      <c r="A5334" s="108"/>
      <c r="B5334" s="108"/>
      <c r="C5334" s="108"/>
      <c r="D5334" s="109"/>
      <c r="E5334" s="108"/>
      <c r="F5334" s="108"/>
      <c r="G5334" s="110"/>
    </row>
    <row r="5335" spans="1:7" ht="16" customHeight="1" x14ac:dyDescent="0.25">
      <c r="A5335" s="108"/>
      <c r="B5335" s="108"/>
      <c r="C5335" s="108"/>
      <c r="D5335" s="109"/>
      <c r="E5335" s="108"/>
      <c r="F5335" s="108"/>
      <c r="G5335" s="110"/>
    </row>
    <row r="5336" spans="1:7" ht="16" customHeight="1" x14ac:dyDescent="0.25">
      <c r="A5336" s="108"/>
      <c r="B5336" s="108"/>
      <c r="C5336" s="108"/>
      <c r="D5336" s="109"/>
      <c r="E5336" s="108"/>
      <c r="F5336" s="108"/>
      <c r="G5336" s="110"/>
    </row>
    <row r="5337" spans="1:7" ht="16" customHeight="1" x14ac:dyDescent="0.25">
      <c r="A5337" s="108"/>
      <c r="B5337" s="108"/>
      <c r="C5337" s="108"/>
      <c r="D5337" s="109"/>
      <c r="E5337" s="108"/>
      <c r="F5337" s="108"/>
      <c r="G5337" s="110"/>
    </row>
    <row r="5338" spans="1:7" ht="16" customHeight="1" x14ac:dyDescent="0.25">
      <c r="A5338" s="108"/>
      <c r="B5338" s="108"/>
      <c r="C5338" s="108"/>
      <c r="D5338" s="109"/>
      <c r="E5338" s="108"/>
      <c r="F5338" s="108"/>
      <c r="G5338" s="110"/>
    </row>
    <row r="5339" spans="1:7" ht="16" customHeight="1" x14ac:dyDescent="0.25">
      <c r="A5339" s="108"/>
      <c r="B5339" s="108"/>
      <c r="C5339" s="108"/>
      <c r="D5339" s="109"/>
      <c r="E5339" s="108"/>
      <c r="F5339" s="108"/>
      <c r="G5339" s="110"/>
    </row>
    <row r="5340" spans="1:7" ht="16" customHeight="1" x14ac:dyDescent="0.25">
      <c r="A5340" s="108"/>
      <c r="B5340" s="108"/>
      <c r="C5340" s="108"/>
      <c r="D5340" s="109"/>
      <c r="E5340" s="108"/>
      <c r="F5340" s="108"/>
      <c r="G5340" s="110"/>
    </row>
    <row r="5341" spans="1:7" ht="16" customHeight="1" x14ac:dyDescent="0.25">
      <c r="A5341" s="108"/>
      <c r="B5341" s="108"/>
      <c r="C5341" s="108"/>
      <c r="D5341" s="109"/>
      <c r="E5341" s="108"/>
      <c r="F5341" s="108"/>
      <c r="G5341" s="110"/>
    </row>
    <row r="5342" spans="1:7" ht="16" customHeight="1" x14ac:dyDescent="0.25">
      <c r="A5342" s="108"/>
      <c r="B5342" s="108"/>
      <c r="C5342" s="108"/>
      <c r="D5342" s="109"/>
      <c r="E5342" s="108"/>
      <c r="F5342" s="108"/>
      <c r="G5342" s="110"/>
    </row>
    <row r="5343" spans="1:7" ht="16" customHeight="1" x14ac:dyDescent="0.25">
      <c r="A5343" s="108"/>
      <c r="B5343" s="108"/>
      <c r="C5343" s="108"/>
      <c r="D5343" s="109"/>
      <c r="E5343" s="108"/>
      <c r="F5343" s="108"/>
      <c r="G5343" s="110"/>
    </row>
    <row r="5344" spans="1:7" ht="16" customHeight="1" x14ac:dyDescent="0.25">
      <c r="A5344" s="108"/>
      <c r="B5344" s="108"/>
      <c r="C5344" s="108"/>
      <c r="D5344" s="109"/>
      <c r="E5344" s="108"/>
      <c r="F5344" s="108"/>
      <c r="G5344" s="110"/>
    </row>
    <row r="5345" spans="1:7" ht="16" customHeight="1" x14ac:dyDescent="0.25">
      <c r="A5345" s="108"/>
      <c r="B5345" s="108"/>
      <c r="C5345" s="108"/>
      <c r="D5345" s="109"/>
      <c r="E5345" s="108"/>
      <c r="F5345" s="108"/>
      <c r="G5345" s="110"/>
    </row>
    <row r="5346" spans="1:7" ht="16" customHeight="1" x14ac:dyDescent="0.25">
      <c r="A5346" s="108"/>
      <c r="B5346" s="108"/>
      <c r="C5346" s="108"/>
      <c r="D5346" s="109"/>
      <c r="E5346" s="108"/>
      <c r="F5346" s="108"/>
      <c r="G5346" s="110"/>
    </row>
    <row r="5347" spans="1:7" ht="16" customHeight="1" x14ac:dyDescent="0.25">
      <c r="A5347" s="108"/>
      <c r="B5347" s="108"/>
      <c r="C5347" s="108"/>
      <c r="D5347" s="109"/>
      <c r="E5347" s="108"/>
      <c r="F5347" s="108"/>
      <c r="G5347" s="110"/>
    </row>
    <row r="5348" spans="1:7" ht="16" customHeight="1" x14ac:dyDescent="0.25">
      <c r="A5348" s="108"/>
      <c r="B5348" s="108"/>
      <c r="C5348" s="108"/>
      <c r="D5348" s="109"/>
      <c r="E5348" s="108"/>
      <c r="F5348" s="108"/>
      <c r="G5348" s="110"/>
    </row>
    <row r="5349" spans="1:7" ht="16" customHeight="1" x14ac:dyDescent="0.25">
      <c r="A5349" s="108"/>
      <c r="B5349" s="108"/>
      <c r="C5349" s="108"/>
      <c r="D5349" s="109"/>
      <c r="E5349" s="108"/>
      <c r="F5349" s="108"/>
      <c r="G5349" s="110"/>
    </row>
    <row r="5350" spans="1:7" ht="16" customHeight="1" x14ac:dyDescent="0.25">
      <c r="A5350" s="108"/>
      <c r="B5350" s="108"/>
      <c r="C5350" s="108"/>
      <c r="D5350" s="109"/>
      <c r="E5350" s="108"/>
      <c r="F5350" s="108"/>
      <c r="G5350" s="110"/>
    </row>
    <row r="5351" spans="1:7" ht="16" customHeight="1" x14ac:dyDescent="0.25">
      <c r="A5351" s="108"/>
      <c r="B5351" s="108"/>
      <c r="C5351" s="108"/>
      <c r="D5351" s="109"/>
      <c r="E5351" s="108"/>
      <c r="F5351" s="108"/>
      <c r="G5351" s="110"/>
    </row>
    <row r="5352" spans="1:7" ht="16" customHeight="1" x14ac:dyDescent="0.25">
      <c r="A5352" s="108"/>
      <c r="B5352" s="108"/>
      <c r="C5352" s="108"/>
      <c r="D5352" s="109"/>
      <c r="E5352" s="108"/>
      <c r="F5352" s="108"/>
      <c r="G5352" s="110"/>
    </row>
    <row r="5353" spans="1:7" ht="16" customHeight="1" x14ac:dyDescent="0.25">
      <c r="A5353" s="108"/>
      <c r="B5353" s="108"/>
      <c r="C5353" s="108"/>
      <c r="D5353" s="109"/>
      <c r="E5353" s="108"/>
      <c r="F5353" s="108"/>
      <c r="G5353" s="110"/>
    </row>
    <row r="5354" spans="1:7" ht="16" customHeight="1" x14ac:dyDescent="0.25">
      <c r="A5354" s="108"/>
      <c r="B5354" s="108"/>
      <c r="C5354" s="108"/>
      <c r="D5354" s="109"/>
      <c r="E5354" s="108"/>
      <c r="F5354" s="108"/>
      <c r="G5354" s="110"/>
    </row>
    <row r="5355" spans="1:7" ht="16" customHeight="1" x14ac:dyDescent="0.25">
      <c r="A5355" s="108"/>
      <c r="B5355" s="108"/>
      <c r="C5355" s="108"/>
      <c r="D5355" s="109"/>
      <c r="E5355" s="108"/>
      <c r="F5355" s="108"/>
      <c r="G5355" s="110"/>
    </row>
    <row r="5356" spans="1:7" ht="16" customHeight="1" x14ac:dyDescent="0.25">
      <c r="A5356" s="108"/>
      <c r="B5356" s="108"/>
      <c r="C5356" s="108"/>
      <c r="D5356" s="109"/>
      <c r="E5356" s="108"/>
      <c r="F5356" s="108"/>
      <c r="G5356" s="110"/>
    </row>
    <row r="5357" spans="1:7" ht="16" customHeight="1" x14ac:dyDescent="0.25">
      <c r="A5357" s="108"/>
      <c r="B5357" s="108"/>
      <c r="C5357" s="108"/>
      <c r="D5357" s="109"/>
      <c r="E5357" s="108"/>
      <c r="F5357" s="108"/>
      <c r="G5357" s="110"/>
    </row>
    <row r="5358" spans="1:7" ht="16" customHeight="1" x14ac:dyDescent="0.25">
      <c r="A5358" s="108"/>
      <c r="B5358" s="108"/>
      <c r="C5358" s="108"/>
      <c r="D5358" s="109"/>
      <c r="E5358" s="108"/>
      <c r="F5358" s="108"/>
      <c r="G5358" s="110"/>
    </row>
    <row r="5359" spans="1:7" ht="16" customHeight="1" x14ac:dyDescent="0.25">
      <c r="A5359" s="108"/>
      <c r="B5359" s="108"/>
      <c r="C5359" s="108"/>
      <c r="D5359" s="109"/>
      <c r="E5359" s="108"/>
      <c r="F5359" s="108"/>
      <c r="G5359" s="110"/>
    </row>
    <row r="5360" spans="1:7" ht="16" customHeight="1" x14ac:dyDescent="0.25">
      <c r="A5360" s="108"/>
      <c r="B5360" s="108"/>
      <c r="C5360" s="108"/>
      <c r="D5360" s="109"/>
      <c r="E5360" s="108"/>
      <c r="F5360" s="108"/>
      <c r="G5360" s="110"/>
    </row>
    <row r="5361" spans="1:7" ht="16" customHeight="1" x14ac:dyDescent="0.25">
      <c r="A5361" s="108"/>
      <c r="B5361" s="108"/>
      <c r="C5361" s="108"/>
      <c r="D5361" s="109"/>
      <c r="E5361" s="108"/>
      <c r="F5361" s="108"/>
      <c r="G5361" s="110"/>
    </row>
    <row r="5362" spans="1:7" ht="16" customHeight="1" x14ac:dyDescent="0.25">
      <c r="A5362" s="108"/>
      <c r="B5362" s="108"/>
      <c r="C5362" s="108"/>
      <c r="D5362" s="109"/>
      <c r="E5362" s="108"/>
      <c r="F5362" s="108"/>
      <c r="G5362" s="110"/>
    </row>
    <row r="5363" spans="1:7" ht="16" customHeight="1" x14ac:dyDescent="0.25">
      <c r="A5363" s="108"/>
      <c r="B5363" s="108"/>
      <c r="C5363" s="108"/>
      <c r="D5363" s="109"/>
      <c r="E5363" s="108"/>
      <c r="F5363" s="108"/>
      <c r="G5363" s="110"/>
    </row>
    <row r="5364" spans="1:7" ht="16" customHeight="1" x14ac:dyDescent="0.25">
      <c r="A5364" s="108"/>
      <c r="B5364" s="108"/>
      <c r="C5364" s="108"/>
      <c r="D5364" s="109"/>
      <c r="E5364" s="108"/>
      <c r="F5364" s="108"/>
      <c r="G5364" s="110"/>
    </row>
    <row r="5365" spans="1:7" ht="16" customHeight="1" x14ac:dyDescent="0.25">
      <c r="A5365" s="108"/>
      <c r="B5365" s="108"/>
      <c r="C5365" s="108"/>
      <c r="D5365" s="109"/>
      <c r="E5365" s="108"/>
      <c r="F5365" s="108"/>
      <c r="G5365" s="110"/>
    </row>
    <row r="5366" spans="1:7" ht="16" customHeight="1" x14ac:dyDescent="0.25">
      <c r="A5366" s="108"/>
      <c r="B5366" s="108"/>
      <c r="C5366" s="108"/>
      <c r="D5366" s="109"/>
      <c r="E5366" s="108"/>
      <c r="F5366" s="108"/>
      <c r="G5366" s="110"/>
    </row>
    <row r="5367" spans="1:7" ht="16" customHeight="1" x14ac:dyDescent="0.25">
      <c r="A5367" s="108"/>
      <c r="B5367" s="108"/>
      <c r="C5367" s="108"/>
      <c r="D5367" s="109"/>
      <c r="E5367" s="108"/>
      <c r="F5367" s="108"/>
      <c r="G5367" s="110"/>
    </row>
    <row r="5368" spans="1:7" ht="16" customHeight="1" x14ac:dyDescent="0.25">
      <c r="A5368" s="108"/>
      <c r="B5368" s="108"/>
      <c r="C5368" s="108"/>
      <c r="D5368" s="109"/>
      <c r="E5368" s="108"/>
      <c r="F5368" s="108"/>
      <c r="G5368" s="110"/>
    </row>
    <row r="5369" spans="1:7" ht="16" customHeight="1" x14ac:dyDescent="0.25">
      <c r="A5369" s="108"/>
      <c r="B5369" s="108"/>
      <c r="C5369" s="108"/>
      <c r="D5369" s="109"/>
      <c r="E5369" s="108"/>
      <c r="F5369" s="108"/>
      <c r="G5369" s="110"/>
    </row>
    <row r="5370" spans="1:7" ht="16" customHeight="1" x14ac:dyDescent="0.25">
      <c r="A5370" s="108"/>
      <c r="B5370" s="108"/>
      <c r="C5370" s="108"/>
      <c r="D5370" s="109"/>
      <c r="E5370" s="108"/>
      <c r="F5370" s="108"/>
      <c r="G5370" s="110"/>
    </row>
    <row r="5371" spans="1:7" ht="16" customHeight="1" x14ac:dyDescent="0.25">
      <c r="A5371" s="108"/>
      <c r="B5371" s="108"/>
      <c r="C5371" s="108"/>
      <c r="D5371" s="109"/>
      <c r="E5371" s="108"/>
      <c r="F5371" s="108"/>
      <c r="G5371" s="110"/>
    </row>
    <row r="5372" spans="1:7" ht="16" customHeight="1" x14ac:dyDescent="0.25">
      <c r="A5372" s="108"/>
      <c r="B5372" s="108"/>
      <c r="C5372" s="108"/>
      <c r="D5372" s="109"/>
      <c r="E5372" s="108"/>
      <c r="F5372" s="108"/>
      <c r="G5372" s="110"/>
    </row>
    <row r="5373" spans="1:7" ht="16" customHeight="1" x14ac:dyDescent="0.25">
      <c r="A5373" s="108"/>
      <c r="B5373" s="108"/>
      <c r="C5373" s="108"/>
      <c r="D5373" s="109"/>
      <c r="E5373" s="108"/>
      <c r="F5373" s="108"/>
      <c r="G5373" s="110"/>
    </row>
    <row r="5374" spans="1:7" ht="16" customHeight="1" x14ac:dyDescent="0.25">
      <c r="A5374" s="108"/>
      <c r="B5374" s="108"/>
      <c r="C5374" s="108"/>
      <c r="D5374" s="109"/>
      <c r="E5374" s="108"/>
      <c r="F5374" s="108"/>
      <c r="G5374" s="110"/>
    </row>
    <row r="5375" spans="1:7" ht="16" customHeight="1" x14ac:dyDescent="0.25">
      <c r="A5375" s="108"/>
      <c r="B5375" s="108"/>
      <c r="C5375" s="108"/>
      <c r="D5375" s="109"/>
      <c r="E5375" s="108"/>
      <c r="F5375" s="108"/>
      <c r="G5375" s="110"/>
    </row>
    <row r="5376" spans="1:7" ht="16" customHeight="1" x14ac:dyDescent="0.25">
      <c r="A5376" s="108"/>
      <c r="B5376" s="108"/>
      <c r="C5376" s="108"/>
      <c r="D5376" s="109"/>
      <c r="E5376" s="108"/>
      <c r="F5376" s="108"/>
      <c r="G5376" s="110"/>
    </row>
    <row r="5377" spans="1:7" ht="16" customHeight="1" x14ac:dyDescent="0.25">
      <c r="A5377" s="108"/>
      <c r="B5377" s="108"/>
      <c r="C5377" s="108"/>
      <c r="D5377" s="109"/>
      <c r="E5377" s="108"/>
      <c r="F5377" s="108"/>
      <c r="G5377" s="110"/>
    </row>
    <row r="5378" spans="1:7" ht="16" customHeight="1" x14ac:dyDescent="0.25">
      <c r="A5378" s="108"/>
      <c r="B5378" s="108"/>
      <c r="C5378" s="108"/>
      <c r="D5378" s="109"/>
      <c r="E5378" s="108"/>
      <c r="F5378" s="108"/>
      <c r="G5378" s="110"/>
    </row>
    <row r="5379" spans="1:7" ht="16" customHeight="1" x14ac:dyDescent="0.25">
      <c r="A5379" s="108"/>
      <c r="B5379" s="108"/>
      <c r="C5379" s="108"/>
      <c r="D5379" s="109"/>
      <c r="E5379" s="108"/>
      <c r="F5379" s="108"/>
      <c r="G5379" s="110"/>
    </row>
    <row r="5380" spans="1:7" ht="16" customHeight="1" x14ac:dyDescent="0.25">
      <c r="A5380" s="108"/>
      <c r="B5380" s="108"/>
      <c r="C5380" s="108"/>
      <c r="D5380" s="109"/>
      <c r="E5380" s="108"/>
      <c r="F5380" s="108"/>
      <c r="G5380" s="110"/>
    </row>
    <row r="5381" spans="1:7" ht="16" customHeight="1" x14ac:dyDescent="0.25">
      <c r="A5381" s="108"/>
      <c r="B5381" s="108"/>
      <c r="C5381" s="108"/>
      <c r="D5381" s="109"/>
      <c r="E5381" s="108"/>
      <c r="F5381" s="108"/>
      <c r="G5381" s="110"/>
    </row>
    <row r="5382" spans="1:7" ht="16" customHeight="1" x14ac:dyDescent="0.25">
      <c r="A5382" s="108"/>
      <c r="B5382" s="108"/>
      <c r="C5382" s="108"/>
      <c r="D5382" s="109"/>
      <c r="E5382" s="108"/>
      <c r="F5382" s="108"/>
      <c r="G5382" s="110"/>
    </row>
    <row r="5383" spans="1:7" ht="16" customHeight="1" x14ac:dyDescent="0.25">
      <c r="A5383" s="108"/>
      <c r="B5383" s="108"/>
      <c r="C5383" s="108"/>
      <c r="D5383" s="109"/>
      <c r="E5383" s="108"/>
      <c r="F5383" s="108"/>
      <c r="G5383" s="110"/>
    </row>
    <row r="5384" spans="1:7" ht="16" customHeight="1" x14ac:dyDescent="0.25">
      <c r="A5384" s="108"/>
      <c r="B5384" s="108"/>
      <c r="C5384" s="108"/>
      <c r="D5384" s="109"/>
      <c r="E5384" s="108"/>
      <c r="F5384" s="108"/>
      <c r="G5384" s="110"/>
    </row>
    <row r="5385" spans="1:7" ht="16" customHeight="1" x14ac:dyDescent="0.25">
      <c r="A5385" s="108"/>
      <c r="B5385" s="108"/>
      <c r="C5385" s="108"/>
      <c r="D5385" s="109"/>
      <c r="E5385" s="108"/>
      <c r="F5385" s="108"/>
      <c r="G5385" s="110"/>
    </row>
    <row r="5386" spans="1:7" ht="16" customHeight="1" x14ac:dyDescent="0.25">
      <c r="A5386" s="108"/>
      <c r="B5386" s="108"/>
      <c r="C5386" s="108"/>
      <c r="D5386" s="109"/>
      <c r="E5386" s="108"/>
      <c r="F5386" s="108"/>
      <c r="G5386" s="110"/>
    </row>
    <row r="5387" spans="1:7" ht="16" customHeight="1" x14ac:dyDescent="0.25">
      <c r="A5387" s="108"/>
      <c r="B5387" s="108"/>
      <c r="C5387" s="108"/>
      <c r="D5387" s="109"/>
      <c r="E5387" s="108"/>
      <c r="F5387" s="108"/>
      <c r="G5387" s="110"/>
    </row>
    <row r="5388" spans="1:7" ht="16" customHeight="1" x14ac:dyDescent="0.25">
      <c r="A5388" s="108"/>
      <c r="B5388" s="108"/>
      <c r="C5388" s="108"/>
      <c r="D5388" s="109"/>
      <c r="E5388" s="108"/>
      <c r="F5388" s="108"/>
      <c r="G5388" s="110"/>
    </row>
    <row r="5389" spans="1:7" ht="16" customHeight="1" x14ac:dyDescent="0.25">
      <c r="A5389" s="108"/>
      <c r="B5389" s="108"/>
      <c r="C5389" s="108"/>
      <c r="D5389" s="109"/>
      <c r="E5389" s="108"/>
      <c r="F5389" s="108"/>
      <c r="G5389" s="110"/>
    </row>
    <row r="5390" spans="1:7" ht="16" customHeight="1" x14ac:dyDescent="0.25">
      <c r="A5390" s="108"/>
      <c r="B5390" s="108"/>
      <c r="C5390" s="108"/>
      <c r="D5390" s="109"/>
      <c r="E5390" s="108"/>
      <c r="F5390" s="108"/>
      <c r="G5390" s="110"/>
    </row>
    <row r="5391" spans="1:7" ht="16" customHeight="1" x14ac:dyDescent="0.25">
      <c r="A5391" s="108"/>
      <c r="B5391" s="108"/>
      <c r="C5391" s="108"/>
      <c r="D5391" s="109"/>
      <c r="E5391" s="108"/>
      <c r="F5391" s="108"/>
      <c r="G5391" s="110"/>
    </row>
    <row r="5392" spans="1:7" ht="16" customHeight="1" x14ac:dyDescent="0.25">
      <c r="A5392" s="108"/>
      <c r="B5392" s="108"/>
      <c r="C5392" s="108"/>
      <c r="D5392" s="109"/>
      <c r="E5392" s="108"/>
      <c r="F5392" s="108"/>
      <c r="G5392" s="110"/>
    </row>
    <row r="5393" spans="1:7" ht="16" customHeight="1" x14ac:dyDescent="0.25">
      <c r="A5393" s="108"/>
      <c r="B5393" s="108"/>
      <c r="C5393" s="108"/>
      <c r="D5393" s="109"/>
      <c r="E5393" s="108"/>
      <c r="F5393" s="108"/>
      <c r="G5393" s="110"/>
    </row>
    <row r="5394" spans="1:7" ht="16" customHeight="1" x14ac:dyDescent="0.25">
      <c r="A5394" s="108"/>
      <c r="B5394" s="108"/>
      <c r="C5394" s="108"/>
      <c r="D5394" s="109"/>
      <c r="E5394" s="108"/>
      <c r="F5394" s="108"/>
      <c r="G5394" s="110"/>
    </row>
    <row r="5395" spans="1:7" ht="16" customHeight="1" x14ac:dyDescent="0.25">
      <c r="A5395" s="108"/>
      <c r="B5395" s="108"/>
      <c r="C5395" s="108"/>
      <c r="D5395" s="109"/>
      <c r="E5395" s="108"/>
      <c r="F5395" s="108"/>
      <c r="G5395" s="110"/>
    </row>
    <row r="5396" spans="1:7" ht="16" customHeight="1" x14ac:dyDescent="0.25">
      <c r="A5396" s="108"/>
      <c r="B5396" s="108"/>
      <c r="C5396" s="108"/>
      <c r="D5396" s="109"/>
      <c r="E5396" s="108"/>
      <c r="F5396" s="108"/>
      <c r="G5396" s="110"/>
    </row>
    <row r="5397" spans="1:7" ht="16" customHeight="1" x14ac:dyDescent="0.25">
      <c r="A5397" s="108"/>
      <c r="B5397" s="108"/>
      <c r="C5397" s="108"/>
      <c r="D5397" s="109"/>
      <c r="E5397" s="108"/>
      <c r="F5397" s="108"/>
      <c r="G5397" s="110"/>
    </row>
    <row r="5398" spans="1:7" ht="16" customHeight="1" x14ac:dyDescent="0.25">
      <c r="A5398" s="108"/>
      <c r="B5398" s="108"/>
      <c r="C5398" s="108"/>
      <c r="D5398" s="109"/>
      <c r="E5398" s="108"/>
      <c r="F5398" s="108"/>
      <c r="G5398" s="110"/>
    </row>
    <row r="5399" spans="1:7" ht="16" customHeight="1" x14ac:dyDescent="0.25">
      <c r="A5399" s="108"/>
      <c r="B5399" s="108"/>
      <c r="C5399" s="108"/>
      <c r="D5399" s="109"/>
      <c r="E5399" s="108"/>
      <c r="F5399" s="108"/>
      <c r="G5399" s="110"/>
    </row>
    <row r="5400" spans="1:7" ht="16" customHeight="1" x14ac:dyDescent="0.25">
      <c r="A5400" s="108"/>
      <c r="B5400" s="108"/>
      <c r="C5400" s="108"/>
      <c r="D5400" s="109"/>
      <c r="E5400" s="108"/>
      <c r="F5400" s="108"/>
      <c r="G5400" s="110"/>
    </row>
    <row r="5401" spans="1:7" ht="16" customHeight="1" x14ac:dyDescent="0.25">
      <c r="A5401" s="108"/>
      <c r="B5401" s="108"/>
      <c r="C5401" s="108"/>
      <c r="D5401" s="109"/>
      <c r="E5401" s="108"/>
      <c r="F5401" s="108"/>
      <c r="G5401" s="110"/>
    </row>
    <row r="5402" spans="1:7" ht="16" customHeight="1" x14ac:dyDescent="0.25">
      <c r="A5402" s="108"/>
      <c r="B5402" s="108"/>
      <c r="C5402" s="108"/>
      <c r="D5402" s="109"/>
      <c r="E5402" s="108"/>
      <c r="F5402" s="108"/>
      <c r="G5402" s="110"/>
    </row>
    <row r="5403" spans="1:7" ht="16" customHeight="1" x14ac:dyDescent="0.25">
      <c r="A5403" s="108"/>
      <c r="B5403" s="108"/>
      <c r="C5403" s="108"/>
      <c r="D5403" s="109"/>
      <c r="E5403" s="108"/>
      <c r="F5403" s="108"/>
      <c r="G5403" s="110"/>
    </row>
    <row r="5404" spans="1:7" ht="16" customHeight="1" x14ac:dyDescent="0.25">
      <c r="A5404" s="108"/>
      <c r="B5404" s="108"/>
      <c r="C5404" s="108"/>
      <c r="D5404" s="109"/>
      <c r="E5404" s="108"/>
      <c r="F5404" s="108"/>
      <c r="G5404" s="110"/>
    </row>
    <row r="5405" spans="1:7" ht="16" customHeight="1" x14ac:dyDescent="0.25">
      <c r="A5405" s="108"/>
      <c r="B5405" s="108"/>
      <c r="C5405" s="108"/>
      <c r="D5405" s="109"/>
      <c r="E5405" s="108"/>
      <c r="F5405" s="108"/>
      <c r="G5405" s="110"/>
    </row>
    <row r="5406" spans="1:7" ht="16" customHeight="1" x14ac:dyDescent="0.25">
      <c r="A5406" s="108"/>
      <c r="B5406" s="108"/>
      <c r="C5406" s="108"/>
      <c r="D5406" s="109"/>
      <c r="E5406" s="108"/>
      <c r="F5406" s="108"/>
      <c r="G5406" s="110"/>
    </row>
    <row r="5407" spans="1:7" ht="16" customHeight="1" x14ac:dyDescent="0.25">
      <c r="A5407" s="108"/>
      <c r="B5407" s="108"/>
      <c r="C5407" s="108"/>
      <c r="D5407" s="109"/>
      <c r="E5407" s="108"/>
      <c r="F5407" s="108"/>
      <c r="G5407" s="110"/>
    </row>
    <row r="5408" spans="1:7" ht="16" customHeight="1" x14ac:dyDescent="0.25">
      <c r="A5408" s="108"/>
      <c r="B5408" s="108"/>
      <c r="C5408" s="108"/>
      <c r="D5408" s="109"/>
      <c r="E5408" s="108"/>
      <c r="F5408" s="108"/>
      <c r="G5408" s="110"/>
    </row>
    <row r="5409" spans="1:7" ht="16" customHeight="1" x14ac:dyDescent="0.25">
      <c r="A5409" s="108"/>
      <c r="B5409" s="108"/>
      <c r="C5409" s="108"/>
      <c r="D5409" s="109"/>
      <c r="E5409" s="108"/>
      <c r="F5409" s="108"/>
      <c r="G5409" s="110"/>
    </row>
    <row r="5410" spans="1:7" ht="16" customHeight="1" x14ac:dyDescent="0.25">
      <c r="A5410" s="108"/>
      <c r="B5410" s="108"/>
      <c r="C5410" s="108"/>
      <c r="D5410" s="109"/>
      <c r="E5410" s="108"/>
      <c r="F5410" s="108"/>
      <c r="G5410" s="110"/>
    </row>
    <row r="5411" spans="1:7" ht="16" customHeight="1" x14ac:dyDescent="0.25">
      <c r="A5411" s="108"/>
      <c r="B5411" s="108"/>
      <c r="C5411" s="108"/>
      <c r="D5411" s="109"/>
      <c r="E5411" s="108"/>
      <c r="F5411" s="108"/>
      <c r="G5411" s="110"/>
    </row>
    <row r="5412" spans="1:7" ht="16" customHeight="1" x14ac:dyDescent="0.25">
      <c r="A5412" s="108"/>
      <c r="B5412" s="108"/>
      <c r="C5412" s="108"/>
      <c r="D5412" s="109"/>
      <c r="E5412" s="108"/>
      <c r="F5412" s="108"/>
      <c r="G5412" s="110"/>
    </row>
    <row r="5413" spans="1:7" ht="16" customHeight="1" x14ac:dyDescent="0.25">
      <c r="A5413" s="108"/>
      <c r="B5413" s="108"/>
      <c r="C5413" s="108"/>
      <c r="D5413" s="109"/>
      <c r="E5413" s="108"/>
      <c r="F5413" s="108"/>
      <c r="G5413" s="110"/>
    </row>
    <row r="5414" spans="1:7" ht="16" customHeight="1" x14ac:dyDescent="0.25">
      <c r="A5414" s="108"/>
      <c r="B5414" s="108"/>
      <c r="C5414" s="108"/>
      <c r="D5414" s="109"/>
      <c r="E5414" s="108"/>
      <c r="F5414" s="108"/>
      <c r="G5414" s="110"/>
    </row>
    <row r="5415" spans="1:7" ht="16" customHeight="1" x14ac:dyDescent="0.25">
      <c r="A5415" s="108"/>
      <c r="B5415" s="108"/>
      <c r="C5415" s="108"/>
      <c r="D5415" s="109"/>
      <c r="E5415" s="108"/>
      <c r="F5415" s="108"/>
      <c r="G5415" s="110"/>
    </row>
    <row r="5416" spans="1:7" ht="16" customHeight="1" x14ac:dyDescent="0.25">
      <c r="A5416" s="108"/>
      <c r="B5416" s="108"/>
      <c r="C5416" s="108"/>
      <c r="D5416" s="109"/>
      <c r="E5416" s="108"/>
      <c r="F5416" s="108"/>
      <c r="G5416" s="110"/>
    </row>
    <row r="5417" spans="1:7" ht="16" customHeight="1" x14ac:dyDescent="0.25">
      <c r="A5417" s="108"/>
      <c r="B5417" s="108"/>
      <c r="C5417" s="108"/>
      <c r="D5417" s="109"/>
      <c r="E5417" s="108"/>
      <c r="F5417" s="108"/>
      <c r="G5417" s="110"/>
    </row>
    <row r="5418" spans="1:7" ht="16" customHeight="1" x14ac:dyDescent="0.25">
      <c r="A5418" s="108"/>
      <c r="B5418" s="108"/>
      <c r="C5418" s="108"/>
      <c r="D5418" s="109"/>
      <c r="E5418" s="108"/>
      <c r="F5418" s="108"/>
      <c r="G5418" s="110"/>
    </row>
    <row r="5419" spans="1:7" ht="16" customHeight="1" x14ac:dyDescent="0.25">
      <c r="A5419" s="108"/>
      <c r="B5419" s="108"/>
      <c r="C5419" s="108"/>
      <c r="D5419" s="109"/>
      <c r="E5419" s="108"/>
      <c r="F5419" s="108"/>
      <c r="G5419" s="110"/>
    </row>
    <row r="5420" spans="1:7" ht="16" customHeight="1" x14ac:dyDescent="0.25">
      <c r="A5420" s="108"/>
      <c r="B5420" s="108"/>
      <c r="C5420" s="108"/>
      <c r="D5420" s="109"/>
      <c r="E5420" s="108"/>
      <c r="F5420" s="108"/>
      <c r="G5420" s="110"/>
    </row>
    <row r="5421" spans="1:7" ht="16" customHeight="1" x14ac:dyDescent="0.25">
      <c r="A5421" s="108"/>
      <c r="B5421" s="108"/>
      <c r="C5421" s="108"/>
      <c r="D5421" s="109"/>
      <c r="E5421" s="108"/>
      <c r="F5421" s="108"/>
      <c r="G5421" s="110"/>
    </row>
    <row r="5422" spans="1:7" ht="16" customHeight="1" x14ac:dyDescent="0.25">
      <c r="A5422" s="108"/>
      <c r="B5422" s="108"/>
      <c r="C5422" s="108"/>
      <c r="D5422" s="109"/>
      <c r="E5422" s="108"/>
      <c r="F5422" s="108"/>
      <c r="G5422" s="110"/>
    </row>
    <row r="5423" spans="1:7" ht="16" customHeight="1" x14ac:dyDescent="0.25">
      <c r="A5423" s="108"/>
      <c r="B5423" s="108"/>
      <c r="C5423" s="108"/>
      <c r="D5423" s="109"/>
      <c r="E5423" s="108"/>
      <c r="F5423" s="108"/>
      <c r="G5423" s="110"/>
    </row>
    <row r="5424" spans="1:7" ht="16" customHeight="1" x14ac:dyDescent="0.25">
      <c r="A5424" s="108"/>
      <c r="B5424" s="108"/>
      <c r="C5424" s="108"/>
      <c r="D5424" s="109"/>
      <c r="E5424" s="108"/>
      <c r="F5424" s="108"/>
      <c r="G5424" s="110"/>
    </row>
    <row r="5425" spans="1:7" ht="16" customHeight="1" x14ac:dyDescent="0.25">
      <c r="A5425" s="108"/>
      <c r="B5425" s="108"/>
      <c r="C5425" s="108"/>
      <c r="D5425" s="109"/>
      <c r="E5425" s="108"/>
      <c r="F5425" s="108"/>
      <c r="G5425" s="110"/>
    </row>
    <row r="5426" spans="1:7" ht="16" customHeight="1" x14ac:dyDescent="0.25">
      <c r="A5426" s="108"/>
      <c r="B5426" s="108"/>
      <c r="C5426" s="108"/>
      <c r="D5426" s="109"/>
      <c r="E5426" s="108"/>
      <c r="F5426" s="108"/>
      <c r="G5426" s="110"/>
    </row>
    <row r="5427" spans="1:7" ht="16" customHeight="1" x14ac:dyDescent="0.25">
      <c r="A5427" s="108"/>
      <c r="B5427" s="108"/>
      <c r="C5427" s="108"/>
      <c r="D5427" s="109"/>
      <c r="E5427" s="108"/>
      <c r="F5427" s="108"/>
      <c r="G5427" s="110"/>
    </row>
    <row r="5428" spans="1:7" ht="16" customHeight="1" x14ac:dyDescent="0.25">
      <c r="A5428" s="108"/>
      <c r="B5428" s="108"/>
      <c r="C5428" s="108"/>
      <c r="D5428" s="109"/>
      <c r="E5428" s="108"/>
      <c r="F5428" s="108"/>
      <c r="G5428" s="110"/>
    </row>
    <row r="5429" spans="1:7" ht="16" customHeight="1" x14ac:dyDescent="0.25">
      <c r="A5429" s="108"/>
      <c r="B5429" s="108"/>
      <c r="C5429" s="108"/>
      <c r="D5429" s="109"/>
      <c r="E5429" s="108"/>
      <c r="F5429" s="108"/>
      <c r="G5429" s="110"/>
    </row>
    <row r="5430" spans="1:7" ht="16" customHeight="1" x14ac:dyDescent="0.25">
      <c r="A5430" s="108"/>
      <c r="B5430" s="108"/>
      <c r="C5430" s="108"/>
      <c r="D5430" s="109"/>
      <c r="E5430" s="108"/>
      <c r="F5430" s="108"/>
      <c r="G5430" s="110"/>
    </row>
    <row r="5431" spans="1:7" ht="16" customHeight="1" x14ac:dyDescent="0.25">
      <c r="A5431" s="108"/>
      <c r="B5431" s="108"/>
      <c r="C5431" s="108"/>
      <c r="D5431" s="109"/>
      <c r="E5431" s="108"/>
      <c r="F5431" s="108"/>
      <c r="G5431" s="110"/>
    </row>
    <row r="5432" spans="1:7" ht="16" customHeight="1" x14ac:dyDescent="0.25">
      <c r="A5432" s="108"/>
      <c r="B5432" s="108"/>
      <c r="C5432" s="108"/>
      <c r="D5432" s="109"/>
      <c r="E5432" s="108"/>
      <c r="F5432" s="108"/>
      <c r="G5432" s="110"/>
    </row>
    <row r="5433" spans="1:7" ht="16" customHeight="1" x14ac:dyDescent="0.25">
      <c r="A5433" s="108"/>
      <c r="B5433" s="108"/>
      <c r="C5433" s="108"/>
      <c r="D5433" s="109"/>
      <c r="E5433" s="108"/>
      <c r="F5433" s="108"/>
      <c r="G5433" s="110"/>
    </row>
    <row r="5434" spans="1:7" ht="16" customHeight="1" x14ac:dyDescent="0.25">
      <c r="A5434" s="108"/>
      <c r="B5434" s="108"/>
      <c r="C5434" s="108"/>
      <c r="D5434" s="109"/>
      <c r="E5434" s="108"/>
      <c r="F5434" s="108"/>
      <c r="G5434" s="110"/>
    </row>
    <row r="5435" spans="1:7" ht="16" customHeight="1" x14ac:dyDescent="0.25">
      <c r="A5435" s="108"/>
      <c r="B5435" s="108"/>
      <c r="C5435" s="108"/>
      <c r="D5435" s="109"/>
      <c r="E5435" s="108"/>
      <c r="F5435" s="108"/>
      <c r="G5435" s="110"/>
    </row>
    <row r="5436" spans="1:7" ht="16" customHeight="1" x14ac:dyDescent="0.25">
      <c r="A5436" s="108"/>
      <c r="B5436" s="108"/>
      <c r="C5436" s="108"/>
      <c r="D5436" s="109"/>
      <c r="E5436" s="108"/>
      <c r="F5436" s="108"/>
      <c r="G5436" s="110"/>
    </row>
    <row r="5437" spans="1:7" ht="16" customHeight="1" x14ac:dyDescent="0.25">
      <c r="A5437" s="108"/>
      <c r="B5437" s="108"/>
      <c r="C5437" s="108"/>
      <c r="D5437" s="109"/>
      <c r="E5437" s="108"/>
      <c r="F5437" s="108"/>
      <c r="G5437" s="110"/>
    </row>
    <row r="5438" spans="1:7" ht="16" customHeight="1" x14ac:dyDescent="0.25">
      <c r="A5438" s="108"/>
      <c r="B5438" s="108"/>
      <c r="C5438" s="108"/>
      <c r="D5438" s="109"/>
      <c r="E5438" s="108"/>
      <c r="F5438" s="108"/>
      <c r="G5438" s="110"/>
    </row>
    <row r="5439" spans="1:7" ht="16" customHeight="1" x14ac:dyDescent="0.25">
      <c r="A5439" s="108"/>
      <c r="B5439" s="108"/>
      <c r="C5439" s="108"/>
      <c r="D5439" s="109"/>
      <c r="E5439" s="108"/>
      <c r="F5439" s="108"/>
      <c r="G5439" s="110"/>
    </row>
    <row r="5440" spans="1:7" ht="16" customHeight="1" x14ac:dyDescent="0.25">
      <c r="A5440" s="108"/>
      <c r="B5440" s="108"/>
      <c r="C5440" s="108"/>
      <c r="D5440" s="109"/>
      <c r="E5440" s="108"/>
      <c r="F5440" s="108"/>
      <c r="G5440" s="110"/>
    </row>
    <row r="5441" spans="1:7" ht="16" customHeight="1" x14ac:dyDescent="0.25">
      <c r="A5441" s="108"/>
      <c r="B5441" s="108"/>
      <c r="C5441" s="108"/>
      <c r="D5441" s="109"/>
      <c r="E5441" s="108"/>
      <c r="F5441" s="108"/>
      <c r="G5441" s="110"/>
    </row>
    <row r="5442" spans="1:7" ht="16" customHeight="1" x14ac:dyDescent="0.25">
      <c r="A5442" s="108"/>
      <c r="B5442" s="108"/>
      <c r="C5442" s="108"/>
      <c r="D5442" s="109"/>
      <c r="E5442" s="108"/>
      <c r="F5442" s="108"/>
      <c r="G5442" s="110"/>
    </row>
    <row r="5443" spans="1:7" ht="16" customHeight="1" x14ac:dyDescent="0.25">
      <c r="A5443" s="108"/>
      <c r="B5443" s="108"/>
      <c r="C5443" s="108"/>
      <c r="D5443" s="109"/>
      <c r="E5443" s="108"/>
      <c r="F5443" s="108"/>
      <c r="G5443" s="110"/>
    </row>
    <row r="5444" spans="1:7" ht="16" customHeight="1" x14ac:dyDescent="0.25">
      <c r="A5444" s="108"/>
      <c r="B5444" s="108"/>
      <c r="C5444" s="108"/>
      <c r="D5444" s="109"/>
      <c r="E5444" s="108"/>
      <c r="F5444" s="108"/>
      <c r="G5444" s="110"/>
    </row>
    <row r="5445" spans="1:7" ht="16" customHeight="1" x14ac:dyDescent="0.25">
      <c r="A5445" s="108"/>
      <c r="B5445" s="108"/>
      <c r="C5445" s="108"/>
      <c r="D5445" s="109"/>
      <c r="E5445" s="108"/>
      <c r="F5445" s="108"/>
      <c r="G5445" s="110"/>
    </row>
    <row r="5446" spans="1:7" ht="16" customHeight="1" x14ac:dyDescent="0.25">
      <c r="A5446" s="108"/>
      <c r="B5446" s="108"/>
      <c r="C5446" s="108"/>
      <c r="D5446" s="109"/>
      <c r="E5446" s="108"/>
      <c r="F5446" s="108"/>
      <c r="G5446" s="110"/>
    </row>
    <row r="5447" spans="1:7" ht="16" customHeight="1" x14ac:dyDescent="0.25">
      <c r="A5447" s="108"/>
      <c r="B5447" s="108"/>
      <c r="C5447" s="108"/>
      <c r="D5447" s="109"/>
      <c r="E5447" s="108"/>
      <c r="F5447" s="108"/>
      <c r="G5447" s="110"/>
    </row>
    <row r="5448" spans="1:7" ht="16" customHeight="1" x14ac:dyDescent="0.25">
      <c r="A5448" s="108"/>
      <c r="B5448" s="108"/>
      <c r="C5448" s="108"/>
      <c r="D5448" s="109"/>
      <c r="E5448" s="108"/>
      <c r="F5448" s="108"/>
      <c r="G5448" s="110"/>
    </row>
    <row r="5449" spans="1:7" ht="16" customHeight="1" x14ac:dyDescent="0.25">
      <c r="A5449" s="108"/>
      <c r="B5449" s="108"/>
      <c r="C5449" s="108"/>
      <c r="D5449" s="109"/>
      <c r="E5449" s="108"/>
      <c r="F5449" s="108"/>
      <c r="G5449" s="110"/>
    </row>
    <row r="5450" spans="1:7" ht="16" customHeight="1" x14ac:dyDescent="0.25">
      <c r="A5450" s="108"/>
      <c r="B5450" s="108"/>
      <c r="C5450" s="108"/>
      <c r="D5450" s="109"/>
      <c r="E5450" s="108"/>
      <c r="F5450" s="108"/>
      <c r="G5450" s="110"/>
    </row>
    <row r="5451" spans="1:7" ht="16" customHeight="1" x14ac:dyDescent="0.25">
      <c r="A5451" s="108"/>
      <c r="B5451" s="108"/>
      <c r="C5451" s="108"/>
      <c r="D5451" s="109"/>
      <c r="E5451" s="108"/>
      <c r="F5451" s="108"/>
      <c r="G5451" s="110"/>
    </row>
    <row r="5452" spans="1:7" ht="16" customHeight="1" x14ac:dyDescent="0.25">
      <c r="A5452" s="108"/>
      <c r="B5452" s="108"/>
      <c r="C5452" s="108"/>
      <c r="D5452" s="109"/>
      <c r="E5452" s="108"/>
      <c r="F5452" s="108"/>
      <c r="G5452" s="110"/>
    </row>
    <row r="5453" spans="1:7" ht="16" customHeight="1" x14ac:dyDescent="0.25">
      <c r="A5453" s="108"/>
      <c r="B5453" s="108"/>
      <c r="C5453" s="108"/>
      <c r="D5453" s="109"/>
      <c r="E5453" s="108"/>
      <c r="F5453" s="108"/>
      <c r="G5453" s="110"/>
    </row>
    <row r="5454" spans="1:7" ht="16" customHeight="1" x14ac:dyDescent="0.25">
      <c r="A5454" s="108"/>
      <c r="B5454" s="108"/>
      <c r="C5454" s="108"/>
      <c r="D5454" s="109"/>
      <c r="E5454" s="108"/>
      <c r="F5454" s="108"/>
      <c r="G5454" s="110"/>
    </row>
    <row r="5455" spans="1:7" ht="16" customHeight="1" x14ac:dyDescent="0.25">
      <c r="A5455" s="108"/>
      <c r="B5455" s="108"/>
      <c r="C5455" s="108"/>
      <c r="D5455" s="109"/>
      <c r="E5455" s="108"/>
      <c r="F5455" s="108"/>
      <c r="G5455" s="110"/>
    </row>
    <row r="5456" spans="1:7" ht="16" customHeight="1" x14ac:dyDescent="0.25">
      <c r="A5456" s="108"/>
      <c r="B5456" s="108"/>
      <c r="C5456" s="108"/>
      <c r="D5456" s="109"/>
      <c r="E5456" s="108"/>
      <c r="F5456" s="108"/>
      <c r="G5456" s="110"/>
    </row>
    <row r="5457" spans="1:7" ht="16" customHeight="1" x14ac:dyDescent="0.25">
      <c r="A5457" s="108"/>
      <c r="B5457" s="108"/>
      <c r="C5457" s="108"/>
      <c r="D5457" s="109"/>
      <c r="E5457" s="108"/>
      <c r="F5457" s="108"/>
      <c r="G5457" s="110"/>
    </row>
    <row r="5458" spans="1:7" ht="16" customHeight="1" x14ac:dyDescent="0.25">
      <c r="A5458" s="108"/>
      <c r="B5458" s="108"/>
      <c r="C5458" s="108"/>
      <c r="D5458" s="109"/>
      <c r="E5458" s="108"/>
      <c r="F5458" s="108"/>
      <c r="G5458" s="110"/>
    </row>
    <row r="5459" spans="1:7" ht="16" customHeight="1" x14ac:dyDescent="0.25">
      <c r="A5459" s="108"/>
      <c r="B5459" s="108"/>
      <c r="C5459" s="108"/>
      <c r="D5459" s="109"/>
      <c r="E5459" s="108"/>
      <c r="F5459" s="108"/>
      <c r="G5459" s="110"/>
    </row>
    <row r="5460" spans="1:7" ht="16" customHeight="1" x14ac:dyDescent="0.25">
      <c r="A5460" s="108"/>
      <c r="B5460" s="108"/>
      <c r="C5460" s="108"/>
      <c r="D5460" s="109"/>
      <c r="E5460" s="108"/>
      <c r="F5460" s="108"/>
      <c r="G5460" s="110"/>
    </row>
    <row r="5461" spans="1:7" ht="16" customHeight="1" x14ac:dyDescent="0.25">
      <c r="A5461" s="108"/>
      <c r="B5461" s="108"/>
      <c r="C5461" s="108"/>
      <c r="D5461" s="109"/>
      <c r="E5461" s="108"/>
      <c r="F5461" s="108"/>
      <c r="G5461" s="110"/>
    </row>
    <row r="5462" spans="1:7" ht="16" customHeight="1" x14ac:dyDescent="0.25">
      <c r="A5462" s="108"/>
      <c r="B5462" s="108"/>
      <c r="C5462" s="108"/>
      <c r="D5462" s="109"/>
      <c r="E5462" s="108"/>
      <c r="F5462" s="108"/>
      <c r="G5462" s="110"/>
    </row>
    <row r="5463" spans="1:7" ht="16" customHeight="1" x14ac:dyDescent="0.25">
      <c r="A5463" s="108"/>
      <c r="B5463" s="108"/>
      <c r="C5463" s="108"/>
      <c r="D5463" s="109"/>
      <c r="E5463" s="108"/>
      <c r="F5463" s="108"/>
      <c r="G5463" s="110"/>
    </row>
    <row r="5464" spans="1:7" ht="16" customHeight="1" x14ac:dyDescent="0.25">
      <c r="A5464" s="108"/>
      <c r="B5464" s="108"/>
      <c r="C5464" s="108"/>
      <c r="D5464" s="109"/>
      <c r="E5464" s="108"/>
      <c r="F5464" s="108"/>
      <c r="G5464" s="110"/>
    </row>
    <row r="5465" spans="1:7" ht="16" customHeight="1" x14ac:dyDescent="0.25">
      <c r="A5465" s="108"/>
      <c r="B5465" s="108"/>
      <c r="C5465" s="108"/>
      <c r="D5465" s="109"/>
      <c r="E5465" s="108"/>
      <c r="F5465" s="108"/>
      <c r="G5465" s="110"/>
    </row>
    <row r="5466" spans="1:7" ht="16" customHeight="1" x14ac:dyDescent="0.25">
      <c r="A5466" s="108"/>
      <c r="B5466" s="108"/>
      <c r="C5466" s="108"/>
      <c r="D5466" s="109"/>
      <c r="E5466" s="108"/>
      <c r="F5466" s="108"/>
      <c r="G5466" s="110"/>
    </row>
    <row r="5467" spans="1:7" ht="16" customHeight="1" x14ac:dyDescent="0.25">
      <c r="A5467" s="108"/>
      <c r="B5467" s="108"/>
      <c r="C5467" s="108"/>
      <c r="D5467" s="109"/>
      <c r="E5467" s="108"/>
      <c r="F5467" s="108"/>
      <c r="G5467" s="110"/>
    </row>
    <row r="5468" spans="1:7" ht="16" customHeight="1" x14ac:dyDescent="0.25">
      <c r="A5468" s="108"/>
      <c r="B5468" s="108"/>
      <c r="C5468" s="108"/>
      <c r="D5468" s="109"/>
      <c r="E5468" s="108"/>
      <c r="F5468" s="108"/>
      <c r="G5468" s="110"/>
    </row>
    <row r="5469" spans="1:7" ht="16" customHeight="1" x14ac:dyDescent="0.25">
      <c r="A5469" s="108"/>
      <c r="B5469" s="108"/>
      <c r="C5469" s="108"/>
      <c r="D5469" s="109"/>
      <c r="E5469" s="108"/>
      <c r="F5469" s="108"/>
      <c r="G5469" s="110"/>
    </row>
    <row r="5470" spans="1:7" ht="16" customHeight="1" x14ac:dyDescent="0.25">
      <c r="A5470" s="108"/>
      <c r="B5470" s="108"/>
      <c r="C5470" s="108"/>
      <c r="D5470" s="109"/>
      <c r="E5470" s="108"/>
      <c r="F5470" s="108"/>
      <c r="G5470" s="110"/>
    </row>
    <row r="5471" spans="1:7" ht="16" customHeight="1" x14ac:dyDescent="0.25">
      <c r="A5471" s="108"/>
      <c r="B5471" s="108"/>
      <c r="C5471" s="108"/>
      <c r="D5471" s="109"/>
      <c r="E5471" s="108"/>
      <c r="F5471" s="108"/>
      <c r="G5471" s="110"/>
    </row>
    <row r="5472" spans="1:7" ht="16" customHeight="1" x14ac:dyDescent="0.25">
      <c r="A5472" s="108"/>
      <c r="B5472" s="108"/>
      <c r="C5472" s="108"/>
      <c r="D5472" s="109"/>
      <c r="E5472" s="108"/>
      <c r="F5472" s="108"/>
      <c r="G5472" s="110"/>
    </row>
    <row r="5473" spans="1:7" ht="16" customHeight="1" x14ac:dyDescent="0.25">
      <c r="A5473" s="108"/>
      <c r="B5473" s="108"/>
      <c r="C5473" s="108"/>
      <c r="D5473" s="109"/>
      <c r="E5473" s="108"/>
      <c r="F5473" s="108"/>
      <c r="G5473" s="110"/>
    </row>
    <row r="5474" spans="1:7" ht="16" customHeight="1" x14ac:dyDescent="0.25">
      <c r="A5474" s="108"/>
      <c r="B5474" s="108"/>
      <c r="C5474" s="108"/>
      <c r="D5474" s="109"/>
      <c r="E5474" s="108"/>
      <c r="F5474" s="108"/>
      <c r="G5474" s="110"/>
    </row>
    <row r="5475" spans="1:7" ht="16" customHeight="1" x14ac:dyDescent="0.25">
      <c r="A5475" s="108"/>
      <c r="B5475" s="108"/>
      <c r="C5475" s="108"/>
      <c r="D5475" s="109"/>
      <c r="E5475" s="108"/>
      <c r="F5475" s="108"/>
      <c r="G5475" s="110"/>
    </row>
    <row r="5476" spans="1:7" ht="16" customHeight="1" x14ac:dyDescent="0.25">
      <c r="A5476" s="108"/>
      <c r="B5476" s="108"/>
      <c r="C5476" s="108"/>
      <c r="D5476" s="109"/>
      <c r="E5476" s="108"/>
      <c r="F5476" s="108"/>
      <c r="G5476" s="110"/>
    </row>
    <row r="5477" spans="1:7" ht="16" customHeight="1" x14ac:dyDescent="0.25">
      <c r="A5477" s="108"/>
      <c r="B5477" s="108"/>
      <c r="C5477" s="108"/>
      <c r="D5477" s="109"/>
      <c r="E5477" s="108"/>
      <c r="F5477" s="108"/>
      <c r="G5477" s="110"/>
    </row>
    <row r="5478" spans="1:7" ht="16" customHeight="1" x14ac:dyDescent="0.25">
      <c r="A5478" s="108"/>
      <c r="B5478" s="108"/>
      <c r="C5478" s="108"/>
      <c r="D5478" s="109"/>
      <c r="E5478" s="108"/>
      <c r="F5478" s="108"/>
      <c r="G5478" s="110"/>
    </row>
    <row r="5479" spans="1:7" ht="16" customHeight="1" x14ac:dyDescent="0.25">
      <c r="A5479" s="108"/>
      <c r="B5479" s="108"/>
      <c r="C5479" s="108"/>
      <c r="D5479" s="109"/>
      <c r="E5479" s="108"/>
      <c r="F5479" s="108"/>
      <c r="G5479" s="110"/>
    </row>
    <row r="5480" spans="1:7" ht="16" customHeight="1" x14ac:dyDescent="0.25">
      <c r="A5480" s="108"/>
      <c r="B5480" s="108"/>
      <c r="C5480" s="108"/>
      <c r="D5480" s="109"/>
      <c r="E5480" s="108"/>
      <c r="F5480" s="108"/>
      <c r="G5480" s="110"/>
    </row>
    <row r="5481" spans="1:7" ht="16" customHeight="1" x14ac:dyDescent="0.25">
      <c r="A5481" s="108"/>
      <c r="B5481" s="108"/>
      <c r="C5481" s="108"/>
      <c r="D5481" s="109"/>
      <c r="E5481" s="108"/>
      <c r="F5481" s="108"/>
      <c r="G5481" s="110"/>
    </row>
    <row r="5482" spans="1:7" ht="16" customHeight="1" x14ac:dyDescent="0.25">
      <c r="A5482" s="108"/>
      <c r="B5482" s="108"/>
      <c r="C5482" s="108"/>
      <c r="D5482" s="109"/>
      <c r="E5482" s="108"/>
      <c r="F5482" s="108"/>
      <c r="G5482" s="110"/>
    </row>
    <row r="5483" spans="1:7" ht="16" customHeight="1" x14ac:dyDescent="0.25">
      <c r="A5483" s="108"/>
      <c r="B5483" s="108"/>
      <c r="C5483" s="108"/>
      <c r="D5483" s="109"/>
      <c r="E5483" s="108"/>
      <c r="F5483" s="108"/>
      <c r="G5483" s="110"/>
    </row>
    <row r="5484" spans="1:7" ht="16" customHeight="1" x14ac:dyDescent="0.25">
      <c r="A5484" s="108"/>
      <c r="B5484" s="108"/>
      <c r="C5484" s="108"/>
      <c r="D5484" s="109"/>
      <c r="E5484" s="108"/>
      <c r="F5484" s="108"/>
      <c r="G5484" s="110"/>
    </row>
    <row r="5485" spans="1:7" ht="16" customHeight="1" x14ac:dyDescent="0.25">
      <c r="A5485" s="108"/>
      <c r="B5485" s="108"/>
      <c r="C5485" s="108"/>
      <c r="D5485" s="109"/>
      <c r="E5485" s="108"/>
      <c r="F5485" s="108"/>
      <c r="G5485" s="110"/>
    </row>
    <row r="5486" spans="1:7" ht="16" customHeight="1" x14ac:dyDescent="0.25">
      <c r="A5486" s="108"/>
      <c r="B5486" s="108"/>
      <c r="C5486" s="108"/>
      <c r="D5486" s="109"/>
      <c r="E5486" s="108"/>
      <c r="F5486" s="108"/>
      <c r="G5486" s="110"/>
    </row>
    <row r="5487" spans="1:7" ht="16" customHeight="1" x14ac:dyDescent="0.25">
      <c r="A5487" s="108"/>
      <c r="B5487" s="108"/>
      <c r="C5487" s="108"/>
      <c r="D5487" s="109"/>
      <c r="E5487" s="108"/>
      <c r="F5487" s="108"/>
      <c r="G5487" s="110"/>
    </row>
    <row r="5488" spans="1:7" ht="16" customHeight="1" x14ac:dyDescent="0.25">
      <c r="A5488" s="108"/>
      <c r="B5488" s="108"/>
      <c r="C5488" s="108"/>
      <c r="D5488" s="109"/>
      <c r="E5488" s="108"/>
      <c r="F5488" s="108"/>
      <c r="G5488" s="110"/>
    </row>
    <row r="5489" spans="1:7" ht="16" customHeight="1" x14ac:dyDescent="0.25">
      <c r="A5489" s="108"/>
      <c r="B5489" s="108"/>
      <c r="C5489" s="108"/>
      <c r="D5489" s="109"/>
      <c r="E5489" s="108"/>
      <c r="F5489" s="108"/>
      <c r="G5489" s="110"/>
    </row>
    <row r="5490" spans="1:7" ht="16" customHeight="1" x14ac:dyDescent="0.25">
      <c r="A5490" s="108"/>
      <c r="B5490" s="108"/>
      <c r="C5490" s="108"/>
      <c r="D5490" s="109"/>
      <c r="E5490" s="108"/>
      <c r="F5490" s="108"/>
      <c r="G5490" s="110"/>
    </row>
    <row r="5491" spans="1:7" ht="16" customHeight="1" x14ac:dyDescent="0.25">
      <c r="A5491" s="108"/>
      <c r="B5491" s="108"/>
      <c r="C5491" s="108"/>
      <c r="D5491" s="109"/>
      <c r="E5491" s="108"/>
      <c r="F5491" s="108"/>
      <c r="G5491" s="110"/>
    </row>
    <row r="5492" spans="1:7" ht="16" customHeight="1" x14ac:dyDescent="0.25">
      <c r="A5492" s="108"/>
      <c r="B5492" s="108"/>
      <c r="C5492" s="108"/>
      <c r="D5492" s="109"/>
      <c r="E5492" s="108"/>
      <c r="F5492" s="108"/>
      <c r="G5492" s="110"/>
    </row>
    <row r="5493" spans="1:7" ht="16" customHeight="1" x14ac:dyDescent="0.25">
      <c r="A5493" s="108"/>
      <c r="B5493" s="108"/>
      <c r="C5493" s="108"/>
      <c r="D5493" s="109"/>
      <c r="E5493" s="108"/>
      <c r="F5493" s="108"/>
      <c r="G5493" s="110"/>
    </row>
    <row r="5494" spans="1:7" ht="16" customHeight="1" x14ac:dyDescent="0.25">
      <c r="A5494" s="108"/>
      <c r="B5494" s="108"/>
      <c r="C5494" s="108"/>
      <c r="D5494" s="109"/>
      <c r="E5494" s="108"/>
      <c r="F5494" s="108"/>
      <c r="G5494" s="110"/>
    </row>
    <row r="5495" spans="1:7" ht="16" customHeight="1" x14ac:dyDescent="0.25">
      <c r="A5495" s="108"/>
      <c r="B5495" s="108"/>
      <c r="C5495" s="108"/>
      <c r="D5495" s="109"/>
      <c r="E5495" s="108"/>
      <c r="F5495" s="108"/>
      <c r="G5495" s="110"/>
    </row>
    <row r="5496" spans="1:7" ht="16" customHeight="1" x14ac:dyDescent="0.25">
      <c r="A5496" s="108"/>
      <c r="B5496" s="108"/>
      <c r="C5496" s="108"/>
      <c r="D5496" s="109"/>
      <c r="E5496" s="108"/>
      <c r="F5496" s="108"/>
      <c r="G5496" s="110"/>
    </row>
    <row r="5497" spans="1:7" ht="16" customHeight="1" x14ac:dyDescent="0.25">
      <c r="A5497" s="108"/>
      <c r="B5497" s="108"/>
      <c r="C5497" s="108"/>
      <c r="D5497" s="109"/>
      <c r="E5497" s="108"/>
      <c r="F5497" s="108"/>
      <c r="G5497" s="110"/>
    </row>
    <row r="5498" spans="1:7" ht="16" customHeight="1" x14ac:dyDescent="0.25">
      <c r="A5498" s="108"/>
      <c r="B5498" s="108"/>
      <c r="C5498" s="108"/>
      <c r="D5498" s="109"/>
      <c r="E5498" s="108"/>
      <c r="F5498" s="108"/>
      <c r="G5498" s="110"/>
    </row>
    <row r="5499" spans="1:7" ht="16" customHeight="1" x14ac:dyDescent="0.25">
      <c r="A5499" s="108"/>
      <c r="B5499" s="108"/>
      <c r="C5499" s="108"/>
      <c r="D5499" s="109"/>
      <c r="E5499" s="108"/>
      <c r="F5499" s="108"/>
      <c r="G5499" s="110"/>
    </row>
    <row r="5500" spans="1:7" ht="16" customHeight="1" x14ac:dyDescent="0.25">
      <c r="A5500" s="108"/>
      <c r="B5500" s="108"/>
      <c r="C5500" s="108"/>
      <c r="D5500" s="109"/>
      <c r="E5500" s="108"/>
      <c r="F5500" s="108"/>
      <c r="G5500" s="110"/>
    </row>
    <row r="5501" spans="1:7" ht="16" customHeight="1" x14ac:dyDescent="0.25">
      <c r="A5501" s="108"/>
      <c r="B5501" s="108"/>
      <c r="C5501" s="108"/>
      <c r="D5501" s="109"/>
      <c r="E5501" s="108"/>
      <c r="F5501" s="108"/>
      <c r="G5501" s="110"/>
    </row>
    <row r="5502" spans="1:7" ht="16" customHeight="1" x14ac:dyDescent="0.25">
      <c r="A5502" s="108"/>
      <c r="B5502" s="108"/>
      <c r="C5502" s="108"/>
      <c r="D5502" s="109"/>
      <c r="E5502" s="108"/>
      <c r="F5502" s="108"/>
      <c r="G5502" s="110"/>
    </row>
    <row r="5503" spans="1:7" ht="16" customHeight="1" x14ac:dyDescent="0.25">
      <c r="A5503" s="108"/>
      <c r="B5503" s="108"/>
      <c r="C5503" s="108"/>
      <c r="D5503" s="109"/>
      <c r="E5503" s="108"/>
      <c r="F5503" s="108"/>
      <c r="G5503" s="110"/>
    </row>
    <row r="5504" spans="1:7" ht="16" customHeight="1" x14ac:dyDescent="0.25">
      <c r="A5504" s="108"/>
      <c r="B5504" s="108"/>
      <c r="C5504" s="108"/>
      <c r="D5504" s="109"/>
      <c r="E5504" s="108"/>
      <c r="F5504" s="108"/>
      <c r="G5504" s="110"/>
    </row>
    <row r="5505" spans="1:7" ht="16" customHeight="1" x14ac:dyDescent="0.25">
      <c r="A5505" s="108"/>
      <c r="B5505" s="108"/>
      <c r="C5505" s="108"/>
      <c r="D5505" s="109"/>
      <c r="E5505" s="108"/>
      <c r="F5505" s="108"/>
      <c r="G5505" s="110"/>
    </row>
    <row r="5506" spans="1:7" ht="16" customHeight="1" x14ac:dyDescent="0.25">
      <c r="A5506" s="108"/>
      <c r="B5506" s="108"/>
      <c r="C5506" s="108"/>
      <c r="D5506" s="109"/>
      <c r="E5506" s="108"/>
      <c r="F5506" s="108"/>
      <c r="G5506" s="110"/>
    </row>
    <row r="5507" spans="1:7" ht="16" customHeight="1" x14ac:dyDescent="0.25">
      <c r="A5507" s="108"/>
      <c r="B5507" s="108"/>
      <c r="C5507" s="108"/>
      <c r="D5507" s="109"/>
      <c r="E5507" s="108"/>
      <c r="F5507" s="108"/>
      <c r="G5507" s="110"/>
    </row>
    <row r="5508" spans="1:7" ht="16" customHeight="1" x14ac:dyDescent="0.25">
      <c r="A5508" s="108"/>
      <c r="B5508" s="108"/>
      <c r="C5508" s="108"/>
      <c r="D5508" s="109"/>
      <c r="E5508" s="108"/>
      <c r="F5508" s="108"/>
      <c r="G5508" s="110"/>
    </row>
    <row r="5509" spans="1:7" ht="16" customHeight="1" x14ac:dyDescent="0.25">
      <c r="A5509" s="108"/>
      <c r="B5509" s="108"/>
      <c r="C5509" s="108"/>
      <c r="D5509" s="109"/>
      <c r="E5509" s="108"/>
      <c r="F5509" s="108"/>
      <c r="G5509" s="110"/>
    </row>
    <row r="5510" spans="1:7" ht="16" customHeight="1" x14ac:dyDescent="0.25">
      <c r="A5510" s="108"/>
      <c r="B5510" s="108"/>
      <c r="C5510" s="108"/>
      <c r="D5510" s="109"/>
      <c r="E5510" s="108"/>
      <c r="F5510" s="108"/>
      <c r="G5510" s="110"/>
    </row>
    <row r="5511" spans="1:7" ht="16" customHeight="1" x14ac:dyDescent="0.25">
      <c r="A5511" s="108"/>
      <c r="B5511" s="108"/>
      <c r="C5511" s="108"/>
      <c r="D5511" s="109"/>
      <c r="E5511" s="108"/>
      <c r="F5511" s="108"/>
      <c r="G5511" s="110"/>
    </row>
    <row r="5512" spans="1:7" ht="16" customHeight="1" x14ac:dyDescent="0.25">
      <c r="A5512" s="108"/>
      <c r="B5512" s="108"/>
      <c r="C5512" s="108"/>
      <c r="D5512" s="109"/>
      <c r="E5512" s="108"/>
      <c r="F5512" s="108"/>
      <c r="G5512" s="110"/>
    </row>
    <row r="5513" spans="1:7" ht="16" customHeight="1" x14ac:dyDescent="0.25">
      <c r="A5513" s="108"/>
      <c r="B5513" s="108"/>
      <c r="C5513" s="108"/>
      <c r="D5513" s="109"/>
      <c r="E5513" s="108"/>
      <c r="F5513" s="108"/>
      <c r="G5513" s="110"/>
    </row>
    <row r="5514" spans="1:7" ht="16" customHeight="1" x14ac:dyDescent="0.25">
      <c r="A5514" s="108"/>
      <c r="B5514" s="108"/>
      <c r="C5514" s="108"/>
      <c r="D5514" s="109"/>
      <c r="E5514" s="108"/>
      <c r="F5514" s="108"/>
      <c r="G5514" s="110"/>
    </row>
    <row r="5515" spans="1:7" ht="16" customHeight="1" x14ac:dyDescent="0.25">
      <c r="A5515" s="108"/>
      <c r="B5515" s="108"/>
      <c r="C5515" s="108"/>
      <c r="D5515" s="109"/>
      <c r="E5515" s="108"/>
      <c r="F5515" s="108"/>
      <c r="G5515" s="110"/>
    </row>
    <row r="5516" spans="1:7" ht="16" customHeight="1" x14ac:dyDescent="0.25">
      <c r="A5516" s="108"/>
      <c r="B5516" s="108"/>
      <c r="C5516" s="108"/>
      <c r="D5516" s="109"/>
      <c r="E5516" s="108"/>
      <c r="F5516" s="108"/>
      <c r="G5516" s="110"/>
    </row>
    <row r="5517" spans="1:7" ht="16" customHeight="1" x14ac:dyDescent="0.25">
      <c r="A5517" s="108"/>
      <c r="B5517" s="108"/>
      <c r="C5517" s="108"/>
      <c r="D5517" s="109"/>
      <c r="E5517" s="108"/>
      <c r="F5517" s="108"/>
      <c r="G5517" s="110"/>
    </row>
    <row r="5518" spans="1:7" ht="16" customHeight="1" x14ac:dyDescent="0.25">
      <c r="A5518" s="108"/>
      <c r="B5518" s="108"/>
      <c r="C5518" s="108"/>
      <c r="D5518" s="109"/>
      <c r="E5518" s="108"/>
      <c r="F5518" s="108"/>
      <c r="G5518" s="110"/>
    </row>
    <row r="5519" spans="1:7" ht="16" customHeight="1" x14ac:dyDescent="0.25">
      <c r="A5519" s="108"/>
      <c r="B5519" s="108"/>
      <c r="C5519" s="108"/>
      <c r="D5519" s="109"/>
      <c r="E5519" s="108"/>
      <c r="F5519" s="108"/>
      <c r="G5519" s="110"/>
    </row>
    <row r="5520" spans="1:7" ht="16" customHeight="1" x14ac:dyDescent="0.25">
      <c r="A5520" s="108"/>
      <c r="B5520" s="108"/>
      <c r="C5520" s="108"/>
      <c r="D5520" s="109"/>
      <c r="E5520" s="108"/>
      <c r="F5520" s="108"/>
      <c r="G5520" s="110"/>
    </row>
    <row r="5521" spans="1:7" ht="16" customHeight="1" x14ac:dyDescent="0.25">
      <c r="A5521" s="108"/>
      <c r="B5521" s="108"/>
      <c r="C5521" s="108"/>
      <c r="D5521" s="109"/>
      <c r="E5521" s="108"/>
      <c r="F5521" s="108"/>
      <c r="G5521" s="110"/>
    </row>
    <row r="5522" spans="1:7" ht="16" customHeight="1" x14ac:dyDescent="0.25">
      <c r="A5522" s="108"/>
      <c r="B5522" s="108"/>
      <c r="C5522" s="108"/>
      <c r="D5522" s="109"/>
      <c r="E5522" s="108"/>
      <c r="F5522" s="108"/>
      <c r="G5522" s="110"/>
    </row>
    <row r="5523" spans="1:7" ht="16" customHeight="1" x14ac:dyDescent="0.25">
      <c r="A5523" s="108"/>
      <c r="B5523" s="108"/>
      <c r="C5523" s="108"/>
      <c r="D5523" s="109"/>
      <c r="E5523" s="108"/>
      <c r="F5523" s="108"/>
      <c r="G5523" s="110"/>
    </row>
    <row r="5524" spans="1:7" ht="16" customHeight="1" x14ac:dyDescent="0.25">
      <c r="A5524" s="108"/>
      <c r="B5524" s="108"/>
      <c r="C5524" s="108"/>
      <c r="D5524" s="109"/>
      <c r="E5524" s="108"/>
      <c r="F5524" s="108"/>
      <c r="G5524" s="110"/>
    </row>
    <row r="5525" spans="1:7" ht="16" customHeight="1" x14ac:dyDescent="0.25">
      <c r="A5525" s="108"/>
      <c r="B5525" s="108"/>
      <c r="C5525" s="108"/>
      <c r="D5525" s="109"/>
      <c r="E5525" s="108"/>
      <c r="F5525" s="108"/>
      <c r="G5525" s="110"/>
    </row>
    <row r="5526" spans="1:7" ht="16" customHeight="1" x14ac:dyDescent="0.25">
      <c r="A5526" s="108"/>
      <c r="B5526" s="108"/>
      <c r="C5526" s="108"/>
      <c r="D5526" s="109"/>
      <c r="E5526" s="108"/>
      <c r="F5526" s="108"/>
      <c r="G5526" s="110"/>
    </row>
    <row r="5527" spans="1:7" ht="16" customHeight="1" x14ac:dyDescent="0.25">
      <c r="A5527" s="108"/>
      <c r="B5527" s="108"/>
      <c r="C5527" s="108"/>
      <c r="D5527" s="109"/>
      <c r="E5527" s="108"/>
      <c r="F5527" s="108"/>
      <c r="G5527" s="110"/>
    </row>
    <row r="5528" spans="1:7" ht="16" customHeight="1" x14ac:dyDescent="0.25">
      <c r="A5528" s="108"/>
      <c r="B5528" s="108"/>
      <c r="C5528" s="108"/>
      <c r="D5528" s="109"/>
      <c r="E5528" s="108"/>
      <c r="F5528" s="108"/>
      <c r="G5528" s="110"/>
    </row>
    <row r="5529" spans="1:7" ht="16" customHeight="1" x14ac:dyDescent="0.25">
      <c r="A5529" s="108"/>
      <c r="B5529" s="108"/>
      <c r="C5529" s="108"/>
      <c r="D5529" s="109"/>
      <c r="E5529" s="108"/>
      <c r="F5529" s="108"/>
      <c r="G5529" s="110"/>
    </row>
    <row r="5530" spans="1:7" ht="16" customHeight="1" x14ac:dyDescent="0.25">
      <c r="A5530" s="108"/>
      <c r="B5530" s="108"/>
      <c r="C5530" s="108"/>
      <c r="D5530" s="109"/>
      <c r="E5530" s="108"/>
      <c r="F5530" s="108"/>
      <c r="G5530" s="110"/>
    </row>
    <row r="5531" spans="1:7" ht="16" customHeight="1" x14ac:dyDescent="0.25">
      <c r="A5531" s="108"/>
      <c r="B5531" s="108"/>
      <c r="C5531" s="108"/>
      <c r="D5531" s="109"/>
      <c r="E5531" s="108"/>
      <c r="F5531" s="108"/>
      <c r="G5531" s="110"/>
    </row>
    <row r="5532" spans="1:7" ht="16" customHeight="1" x14ac:dyDescent="0.25">
      <c r="A5532" s="108"/>
      <c r="B5532" s="108"/>
      <c r="C5532" s="108"/>
      <c r="D5532" s="109"/>
      <c r="E5532" s="108"/>
      <c r="F5532" s="108"/>
      <c r="G5532" s="110"/>
    </row>
    <row r="5533" spans="1:7" ht="16" customHeight="1" x14ac:dyDescent="0.25">
      <c r="D5533" s="106"/>
      <c r="G5533" s="107"/>
    </row>
    <row r="5534" spans="1:7" ht="16" customHeight="1" x14ac:dyDescent="0.25">
      <c r="D5534" s="106"/>
      <c r="G5534" s="107"/>
    </row>
    <row r="5535" spans="1:7" ht="16" customHeight="1" x14ac:dyDescent="0.25">
      <c r="D5535" s="106"/>
      <c r="G5535" s="107"/>
    </row>
    <row r="5536" spans="1:7" ht="16" customHeight="1" x14ac:dyDescent="0.25">
      <c r="D5536" s="106"/>
      <c r="G5536" s="107"/>
    </row>
    <row r="5537" spans="4:7" ht="16" customHeight="1" x14ac:dyDescent="0.25">
      <c r="D5537" s="106"/>
      <c r="G5537" s="107"/>
    </row>
    <row r="5538" spans="4:7" ht="16" customHeight="1" x14ac:dyDescent="0.25">
      <c r="D5538" s="106"/>
      <c r="G5538" s="107"/>
    </row>
    <row r="5539" spans="4:7" ht="16" customHeight="1" x14ac:dyDescent="0.25">
      <c r="D5539" s="106"/>
      <c r="G5539" s="107"/>
    </row>
    <row r="5540" spans="4:7" ht="16" customHeight="1" x14ac:dyDescent="0.25">
      <c r="D5540" s="106"/>
      <c r="G5540" s="107"/>
    </row>
    <row r="5541" spans="4:7" ht="16" customHeight="1" x14ac:dyDescent="0.25">
      <c r="D5541" s="106"/>
      <c r="G5541" s="107"/>
    </row>
    <row r="5542" spans="4:7" ht="16" customHeight="1" x14ac:dyDescent="0.25">
      <c r="D5542" s="106"/>
      <c r="G5542" s="107"/>
    </row>
    <row r="5543" spans="4:7" ht="16" customHeight="1" x14ac:dyDescent="0.25">
      <c r="D5543" s="106"/>
      <c r="G5543" s="107"/>
    </row>
    <row r="5544" spans="4:7" ht="16" customHeight="1" x14ac:dyDescent="0.25">
      <c r="D5544" s="106"/>
      <c r="G5544" s="107"/>
    </row>
    <row r="5545" spans="4:7" ht="16" customHeight="1" x14ac:dyDescent="0.25">
      <c r="D5545" s="106"/>
      <c r="G5545" s="107"/>
    </row>
    <row r="5546" spans="4:7" ht="16" customHeight="1" x14ac:dyDescent="0.25">
      <c r="D5546" s="106"/>
      <c r="G5546" s="107"/>
    </row>
    <row r="5547" spans="4:7" ht="16" customHeight="1" x14ac:dyDescent="0.25">
      <c r="D5547" s="106"/>
      <c r="G5547" s="107"/>
    </row>
    <row r="5548" spans="4:7" ht="16" customHeight="1" x14ac:dyDescent="0.25">
      <c r="D5548" s="106"/>
      <c r="G5548" s="107"/>
    </row>
    <row r="5549" spans="4:7" ht="16" customHeight="1" x14ac:dyDescent="0.25">
      <c r="D5549" s="106"/>
      <c r="G5549" s="107"/>
    </row>
    <row r="5550" spans="4:7" ht="16" customHeight="1" x14ac:dyDescent="0.25">
      <c r="D5550" s="106"/>
      <c r="G5550" s="107"/>
    </row>
    <row r="5551" spans="4:7" ht="16" customHeight="1" x14ac:dyDescent="0.25">
      <c r="D5551" s="106"/>
      <c r="G5551" s="107"/>
    </row>
    <row r="5552" spans="4:7" ht="16" customHeight="1" x14ac:dyDescent="0.25">
      <c r="D5552" s="106"/>
      <c r="G5552" s="107"/>
    </row>
    <row r="5553" spans="4:7" ht="16" customHeight="1" x14ac:dyDescent="0.25">
      <c r="D5553" s="106"/>
      <c r="G5553" s="107"/>
    </row>
    <row r="5554" spans="4:7" ht="16" customHeight="1" x14ac:dyDescent="0.25">
      <c r="D5554" s="106"/>
      <c r="G5554" s="107"/>
    </row>
    <row r="5555" spans="4:7" ht="16" customHeight="1" x14ac:dyDescent="0.25">
      <c r="D5555" s="106"/>
      <c r="G5555" s="107"/>
    </row>
    <row r="5556" spans="4:7" ht="16" customHeight="1" x14ac:dyDescent="0.25">
      <c r="D5556" s="106"/>
      <c r="G5556" s="107"/>
    </row>
    <row r="5557" spans="4:7" ht="16" customHeight="1" x14ac:dyDescent="0.25">
      <c r="D5557" s="106"/>
      <c r="G5557" s="107"/>
    </row>
    <row r="5558" spans="4:7" ht="16" customHeight="1" x14ac:dyDescent="0.25">
      <c r="D5558" s="106"/>
      <c r="G5558" s="107"/>
    </row>
    <row r="5559" spans="4:7" ht="16" customHeight="1" x14ac:dyDescent="0.25">
      <c r="D5559" s="106"/>
      <c r="G5559" s="107"/>
    </row>
    <row r="5560" spans="4:7" ht="16" customHeight="1" x14ac:dyDescent="0.25">
      <c r="D5560" s="106"/>
      <c r="G5560" s="107"/>
    </row>
    <row r="5561" spans="4:7" ht="16" customHeight="1" x14ac:dyDescent="0.25">
      <c r="D5561" s="106"/>
      <c r="G5561" s="107"/>
    </row>
    <row r="5562" spans="4:7" ht="16" customHeight="1" x14ac:dyDescent="0.25">
      <c r="D5562" s="106"/>
      <c r="G5562" s="107"/>
    </row>
    <row r="5563" spans="4:7" ht="16" customHeight="1" x14ac:dyDescent="0.25">
      <c r="D5563" s="106"/>
      <c r="G5563" s="107"/>
    </row>
    <row r="5564" spans="4:7" ht="16" customHeight="1" x14ac:dyDescent="0.25">
      <c r="D5564" s="106"/>
      <c r="G5564" s="107"/>
    </row>
    <row r="5565" spans="4:7" ht="16" customHeight="1" x14ac:dyDescent="0.25">
      <c r="D5565" s="106"/>
      <c r="G5565" s="107"/>
    </row>
    <row r="5566" spans="4:7" ht="16" customHeight="1" x14ac:dyDescent="0.25">
      <c r="D5566" s="106"/>
      <c r="G5566" s="107"/>
    </row>
    <row r="5567" spans="4:7" ht="16" customHeight="1" x14ac:dyDescent="0.25">
      <c r="D5567" s="106"/>
      <c r="G5567" s="107"/>
    </row>
    <row r="5568" spans="4:7" ht="16" customHeight="1" x14ac:dyDescent="0.25">
      <c r="D5568" s="106"/>
      <c r="G5568" s="107"/>
    </row>
    <row r="5569" spans="4:7" ht="16" customHeight="1" x14ac:dyDescent="0.25">
      <c r="D5569" s="106"/>
      <c r="G5569" s="107"/>
    </row>
    <row r="5570" spans="4:7" ht="16" customHeight="1" x14ac:dyDescent="0.25">
      <c r="D5570" s="106"/>
      <c r="G5570" s="107"/>
    </row>
    <row r="5571" spans="4:7" ht="16" customHeight="1" x14ac:dyDescent="0.25">
      <c r="D5571" s="106"/>
      <c r="G5571" s="107"/>
    </row>
    <row r="5572" spans="4:7" ht="16" customHeight="1" x14ac:dyDescent="0.25">
      <c r="D5572" s="106"/>
      <c r="G5572" s="107"/>
    </row>
    <row r="5573" spans="4:7" ht="16" customHeight="1" x14ac:dyDescent="0.25">
      <c r="D5573" s="106"/>
      <c r="G5573" s="107"/>
    </row>
    <row r="5574" spans="4:7" ht="16" customHeight="1" x14ac:dyDescent="0.25">
      <c r="D5574" s="106"/>
      <c r="G5574" s="107"/>
    </row>
    <row r="5575" spans="4:7" ht="16" customHeight="1" x14ac:dyDescent="0.25">
      <c r="D5575" s="106"/>
      <c r="G5575" s="107"/>
    </row>
    <row r="5576" spans="4:7" ht="16" customHeight="1" x14ac:dyDescent="0.25">
      <c r="D5576" s="106"/>
      <c r="G5576" s="107"/>
    </row>
    <row r="5577" spans="4:7" ht="16" customHeight="1" x14ac:dyDescent="0.25">
      <c r="D5577" s="106"/>
      <c r="G5577" s="107"/>
    </row>
    <row r="5578" spans="4:7" ht="16" customHeight="1" x14ac:dyDescent="0.25">
      <c r="D5578" s="106"/>
      <c r="G5578" s="107"/>
    </row>
    <row r="5579" spans="4:7" ht="16" customHeight="1" x14ac:dyDescent="0.25">
      <c r="D5579" s="106"/>
      <c r="G5579" s="107"/>
    </row>
    <row r="5580" spans="4:7" ht="16" customHeight="1" x14ac:dyDescent="0.25">
      <c r="D5580" s="106"/>
      <c r="G5580" s="107"/>
    </row>
    <row r="5581" spans="4:7" ht="16" customHeight="1" x14ac:dyDescent="0.25">
      <c r="D5581" s="106"/>
      <c r="G5581" s="107"/>
    </row>
    <row r="5582" spans="4:7" ht="16" customHeight="1" x14ac:dyDescent="0.25">
      <c r="D5582" s="106"/>
      <c r="G5582" s="107"/>
    </row>
    <row r="5583" spans="4:7" ht="16" customHeight="1" x14ac:dyDescent="0.25">
      <c r="D5583" s="106"/>
      <c r="G5583" s="107"/>
    </row>
    <row r="5584" spans="4:7" ht="16" customHeight="1" x14ac:dyDescent="0.25">
      <c r="D5584" s="106"/>
      <c r="G5584" s="107"/>
    </row>
    <row r="5585" spans="4:7" ht="16" customHeight="1" x14ac:dyDescent="0.25">
      <c r="D5585" s="106"/>
      <c r="G5585" s="107"/>
    </row>
    <row r="5586" spans="4:7" ht="16" customHeight="1" x14ac:dyDescent="0.25">
      <c r="D5586" s="106"/>
      <c r="G5586" s="107"/>
    </row>
    <row r="5587" spans="4:7" ht="16" customHeight="1" x14ac:dyDescent="0.25">
      <c r="D5587" s="106"/>
      <c r="G5587" s="107"/>
    </row>
    <row r="5588" spans="4:7" ht="16" customHeight="1" x14ac:dyDescent="0.25">
      <c r="D5588" s="106"/>
      <c r="G5588" s="107"/>
    </row>
    <row r="5589" spans="4:7" ht="16" customHeight="1" x14ac:dyDescent="0.25">
      <c r="D5589" s="106"/>
      <c r="G5589" s="107"/>
    </row>
    <row r="5590" spans="4:7" ht="16" customHeight="1" x14ac:dyDescent="0.25">
      <c r="D5590" s="106"/>
      <c r="G5590" s="107"/>
    </row>
    <row r="5591" spans="4:7" ht="16" customHeight="1" x14ac:dyDescent="0.25">
      <c r="D5591" s="106"/>
      <c r="G5591" s="107"/>
    </row>
    <row r="5592" spans="4:7" ht="16" customHeight="1" x14ac:dyDescent="0.25">
      <c r="D5592" s="106"/>
      <c r="G5592" s="107"/>
    </row>
    <row r="5593" spans="4:7" ht="16" customHeight="1" x14ac:dyDescent="0.25">
      <c r="D5593" s="106"/>
      <c r="G5593" s="107"/>
    </row>
    <row r="5594" spans="4:7" ht="16" customHeight="1" x14ac:dyDescent="0.25">
      <c r="D5594" s="106"/>
      <c r="G5594" s="107"/>
    </row>
    <row r="5595" spans="4:7" ht="16" customHeight="1" x14ac:dyDescent="0.25">
      <c r="D5595" s="106"/>
      <c r="G5595" s="107"/>
    </row>
    <row r="5596" spans="4:7" ht="16" customHeight="1" x14ac:dyDescent="0.25">
      <c r="D5596" s="106"/>
      <c r="G5596" s="107"/>
    </row>
    <row r="5597" spans="4:7" ht="16" customHeight="1" x14ac:dyDescent="0.25">
      <c r="D5597" s="106"/>
      <c r="G5597" s="107"/>
    </row>
    <row r="5598" spans="4:7" ht="16" customHeight="1" x14ac:dyDescent="0.25">
      <c r="D5598" s="106"/>
      <c r="G5598" s="107"/>
    </row>
    <row r="5599" spans="4:7" ht="16" customHeight="1" x14ac:dyDescent="0.25">
      <c r="D5599" s="106"/>
      <c r="G5599" s="107"/>
    </row>
    <row r="5600" spans="4:7" ht="16" customHeight="1" x14ac:dyDescent="0.25">
      <c r="D5600" s="106"/>
      <c r="G5600" s="107"/>
    </row>
    <row r="5601" spans="4:7" ht="16" customHeight="1" x14ac:dyDescent="0.25">
      <c r="D5601" s="106"/>
      <c r="G5601" s="107"/>
    </row>
    <row r="5602" spans="4:7" ht="16" customHeight="1" x14ac:dyDescent="0.25">
      <c r="D5602" s="106"/>
      <c r="G5602" s="107"/>
    </row>
    <row r="5603" spans="4:7" ht="16" customHeight="1" x14ac:dyDescent="0.25">
      <c r="D5603" s="106"/>
      <c r="G5603" s="107"/>
    </row>
    <row r="5604" spans="4:7" ht="16" customHeight="1" x14ac:dyDescent="0.25">
      <c r="D5604" s="106"/>
      <c r="G5604" s="107"/>
    </row>
    <row r="5605" spans="4:7" ht="16" customHeight="1" x14ac:dyDescent="0.25">
      <c r="D5605" s="106"/>
      <c r="G5605" s="107"/>
    </row>
    <row r="5606" spans="4:7" ht="16" customHeight="1" x14ac:dyDescent="0.25">
      <c r="D5606" s="106"/>
      <c r="G5606" s="107"/>
    </row>
    <row r="5607" spans="4:7" ht="16" customHeight="1" x14ac:dyDescent="0.25">
      <c r="D5607" s="106"/>
      <c r="G5607" s="107"/>
    </row>
    <row r="5608" spans="4:7" ht="16" customHeight="1" x14ac:dyDescent="0.25">
      <c r="D5608" s="106"/>
      <c r="G5608" s="107"/>
    </row>
    <row r="5609" spans="4:7" ht="16" customHeight="1" x14ac:dyDescent="0.25">
      <c r="D5609" s="106"/>
      <c r="G5609" s="107"/>
    </row>
    <row r="5610" spans="4:7" ht="16" customHeight="1" x14ac:dyDescent="0.25">
      <c r="D5610" s="106"/>
      <c r="G5610" s="107"/>
    </row>
    <row r="5611" spans="4:7" ht="16" customHeight="1" x14ac:dyDescent="0.25">
      <c r="D5611" s="106"/>
      <c r="G5611" s="107"/>
    </row>
    <row r="5612" spans="4:7" ht="16" customHeight="1" x14ac:dyDescent="0.25">
      <c r="D5612" s="106"/>
      <c r="G5612" s="107"/>
    </row>
    <row r="5613" spans="4:7" ht="16" customHeight="1" x14ac:dyDescent="0.25">
      <c r="D5613" s="106"/>
      <c r="G5613" s="107"/>
    </row>
    <row r="5614" spans="4:7" ht="16" customHeight="1" x14ac:dyDescent="0.25">
      <c r="D5614" s="106"/>
      <c r="G5614" s="107"/>
    </row>
    <row r="5615" spans="4:7" ht="16" customHeight="1" x14ac:dyDescent="0.25">
      <c r="D5615" s="106"/>
      <c r="G5615" s="107"/>
    </row>
    <row r="5616" spans="4:7" ht="16" customHeight="1" x14ac:dyDescent="0.25">
      <c r="D5616" s="106"/>
      <c r="G5616" s="107"/>
    </row>
    <row r="5617" spans="4:7" ht="16" customHeight="1" x14ac:dyDescent="0.25">
      <c r="D5617" s="106"/>
      <c r="G5617" s="107"/>
    </row>
    <row r="5618" spans="4:7" ht="16" customHeight="1" x14ac:dyDescent="0.25">
      <c r="D5618" s="106"/>
      <c r="G5618" s="107"/>
    </row>
    <row r="5619" spans="4:7" ht="16" customHeight="1" x14ac:dyDescent="0.25">
      <c r="D5619" s="106"/>
      <c r="G5619" s="107"/>
    </row>
    <row r="5620" spans="4:7" ht="16" customHeight="1" x14ac:dyDescent="0.25">
      <c r="D5620" s="106"/>
      <c r="G5620" s="107"/>
    </row>
    <row r="5621" spans="4:7" ht="16" customHeight="1" x14ac:dyDescent="0.25">
      <c r="D5621" s="106"/>
      <c r="G5621" s="107"/>
    </row>
    <row r="5622" spans="4:7" ht="16" customHeight="1" x14ac:dyDescent="0.25">
      <c r="D5622" s="106"/>
      <c r="G5622" s="107"/>
    </row>
    <row r="5623" spans="4:7" ht="16" customHeight="1" x14ac:dyDescent="0.25">
      <c r="D5623" s="106"/>
      <c r="G5623" s="107"/>
    </row>
    <row r="5624" spans="4:7" ht="16" customHeight="1" x14ac:dyDescent="0.25">
      <c r="D5624" s="106"/>
      <c r="G5624" s="107"/>
    </row>
    <row r="5625" spans="4:7" ht="16" customHeight="1" x14ac:dyDescent="0.25">
      <c r="D5625" s="106"/>
      <c r="G5625" s="107"/>
    </row>
    <row r="5626" spans="4:7" ht="16" customHeight="1" x14ac:dyDescent="0.25">
      <c r="D5626" s="106"/>
      <c r="G5626" s="107"/>
    </row>
    <row r="5627" spans="4:7" ht="16" customHeight="1" x14ac:dyDescent="0.25">
      <c r="D5627" s="106"/>
      <c r="G5627" s="107"/>
    </row>
    <row r="5628" spans="4:7" ht="16" customHeight="1" x14ac:dyDescent="0.25">
      <c r="D5628" s="106"/>
      <c r="G5628" s="107"/>
    </row>
    <row r="5629" spans="4:7" ht="16" customHeight="1" x14ac:dyDescent="0.25">
      <c r="D5629" s="106"/>
      <c r="G5629" s="107"/>
    </row>
    <row r="5630" spans="4:7" ht="16" customHeight="1" x14ac:dyDescent="0.25">
      <c r="D5630" s="106"/>
      <c r="G5630" s="107"/>
    </row>
    <row r="5631" spans="4:7" ht="16" customHeight="1" x14ac:dyDescent="0.25">
      <c r="D5631" s="106"/>
      <c r="G5631" s="107"/>
    </row>
    <row r="5632" spans="4:7" ht="16" customHeight="1" x14ac:dyDescent="0.25">
      <c r="D5632" s="106"/>
      <c r="G5632" s="107"/>
    </row>
    <row r="5633" spans="4:7" ht="16" customHeight="1" x14ac:dyDescent="0.25">
      <c r="D5633" s="106"/>
      <c r="G5633" s="107"/>
    </row>
    <row r="5634" spans="4:7" ht="16" customHeight="1" x14ac:dyDescent="0.25">
      <c r="D5634" s="106"/>
      <c r="G5634" s="107"/>
    </row>
    <row r="5635" spans="4:7" ht="16" customHeight="1" x14ac:dyDescent="0.25">
      <c r="D5635" s="106"/>
      <c r="G5635" s="107"/>
    </row>
    <row r="5636" spans="4:7" ht="16" customHeight="1" x14ac:dyDescent="0.25">
      <c r="D5636" s="106"/>
      <c r="G5636" s="107"/>
    </row>
    <row r="5637" spans="4:7" ht="16" customHeight="1" x14ac:dyDescent="0.25">
      <c r="D5637" s="106"/>
      <c r="G5637" s="107"/>
    </row>
    <row r="5638" spans="4:7" ht="16" customHeight="1" x14ac:dyDescent="0.25">
      <c r="D5638" s="106"/>
      <c r="G5638" s="107"/>
    </row>
    <row r="5639" spans="4:7" ht="16" customHeight="1" x14ac:dyDescent="0.25">
      <c r="D5639" s="106"/>
      <c r="G5639" s="107"/>
    </row>
    <row r="5640" spans="4:7" ht="16" customHeight="1" x14ac:dyDescent="0.25">
      <c r="D5640" s="106"/>
      <c r="G5640" s="107"/>
    </row>
    <row r="5641" spans="4:7" ht="16" customHeight="1" x14ac:dyDescent="0.25">
      <c r="D5641" s="106"/>
      <c r="G5641" s="107"/>
    </row>
    <row r="5642" spans="4:7" ht="16" customHeight="1" x14ac:dyDescent="0.25">
      <c r="D5642" s="106"/>
      <c r="G5642" s="107"/>
    </row>
    <row r="5643" spans="4:7" ht="16" customHeight="1" x14ac:dyDescent="0.25">
      <c r="D5643" s="106"/>
      <c r="G5643" s="107"/>
    </row>
    <row r="5644" spans="4:7" ht="16" customHeight="1" x14ac:dyDescent="0.25">
      <c r="D5644" s="106"/>
      <c r="G5644" s="107"/>
    </row>
    <row r="5645" spans="4:7" ht="16" customHeight="1" x14ac:dyDescent="0.25">
      <c r="D5645" s="106"/>
      <c r="G5645" s="107"/>
    </row>
    <row r="5646" spans="4:7" ht="16" customHeight="1" x14ac:dyDescent="0.25">
      <c r="D5646" s="106"/>
      <c r="G5646" s="107"/>
    </row>
    <row r="5647" spans="4:7" ht="16" customHeight="1" x14ac:dyDescent="0.25">
      <c r="D5647" s="106"/>
      <c r="G5647" s="107"/>
    </row>
    <row r="5648" spans="4:7" ht="16" customHeight="1" x14ac:dyDescent="0.25">
      <c r="D5648" s="106"/>
      <c r="G5648" s="107"/>
    </row>
    <row r="5649" spans="4:7" ht="16" customHeight="1" x14ac:dyDescent="0.25">
      <c r="D5649" s="106"/>
      <c r="G5649" s="107"/>
    </row>
    <row r="5650" spans="4:7" ht="16" customHeight="1" x14ac:dyDescent="0.25">
      <c r="D5650" s="106"/>
      <c r="G5650" s="107"/>
    </row>
    <row r="5651" spans="4:7" ht="16" customHeight="1" x14ac:dyDescent="0.25">
      <c r="D5651" s="106"/>
      <c r="G5651" s="107"/>
    </row>
    <row r="5652" spans="4:7" ht="16" customHeight="1" x14ac:dyDescent="0.25">
      <c r="D5652" s="106"/>
      <c r="G5652" s="107"/>
    </row>
    <row r="5653" spans="4:7" ht="16" customHeight="1" x14ac:dyDescent="0.25">
      <c r="D5653" s="106"/>
      <c r="G5653" s="107"/>
    </row>
    <row r="5654" spans="4:7" ht="16" customHeight="1" x14ac:dyDescent="0.25">
      <c r="D5654" s="106"/>
      <c r="G5654" s="107"/>
    </row>
    <row r="5655" spans="4:7" ht="16" customHeight="1" x14ac:dyDescent="0.25">
      <c r="D5655" s="106"/>
      <c r="G5655" s="107"/>
    </row>
    <row r="5656" spans="4:7" ht="16" customHeight="1" x14ac:dyDescent="0.25">
      <c r="D5656" s="106"/>
      <c r="G5656" s="107"/>
    </row>
    <row r="5657" spans="4:7" ht="16" customHeight="1" x14ac:dyDescent="0.25">
      <c r="D5657" s="106"/>
      <c r="G5657" s="107"/>
    </row>
    <row r="5658" spans="4:7" ht="16" customHeight="1" x14ac:dyDescent="0.25">
      <c r="D5658" s="106"/>
      <c r="G5658" s="107"/>
    </row>
    <row r="5659" spans="4:7" ht="16" customHeight="1" x14ac:dyDescent="0.25">
      <c r="D5659" s="106"/>
      <c r="G5659" s="107"/>
    </row>
    <row r="5660" spans="4:7" ht="16" customHeight="1" x14ac:dyDescent="0.25">
      <c r="D5660" s="106"/>
      <c r="G5660" s="107"/>
    </row>
    <row r="5661" spans="4:7" ht="16" customHeight="1" x14ac:dyDescent="0.25">
      <c r="D5661" s="106"/>
      <c r="G5661" s="107"/>
    </row>
    <row r="5662" spans="4:7" ht="16" customHeight="1" x14ac:dyDescent="0.25">
      <c r="D5662" s="106"/>
      <c r="G5662" s="107"/>
    </row>
    <row r="5663" spans="4:7" ht="16" customHeight="1" x14ac:dyDescent="0.25">
      <c r="D5663" s="106"/>
      <c r="G5663" s="107"/>
    </row>
    <row r="5664" spans="4:7" ht="16" customHeight="1" x14ac:dyDescent="0.25">
      <c r="D5664" s="106"/>
      <c r="G5664" s="107"/>
    </row>
    <row r="5665" spans="4:7" ht="16" customHeight="1" x14ac:dyDescent="0.25">
      <c r="D5665" s="106"/>
      <c r="G5665" s="107"/>
    </row>
    <row r="5666" spans="4:7" ht="16" customHeight="1" x14ac:dyDescent="0.25">
      <c r="D5666" s="106"/>
      <c r="G5666" s="107"/>
    </row>
    <row r="5667" spans="4:7" ht="16" customHeight="1" x14ac:dyDescent="0.25">
      <c r="D5667" s="106"/>
      <c r="G5667" s="107"/>
    </row>
    <row r="5668" spans="4:7" ht="16" customHeight="1" x14ac:dyDescent="0.25">
      <c r="D5668" s="106"/>
      <c r="G5668" s="107"/>
    </row>
    <row r="5669" spans="4:7" ht="16" customHeight="1" x14ac:dyDescent="0.25">
      <c r="D5669" s="106"/>
      <c r="G5669" s="107"/>
    </row>
    <row r="5670" spans="4:7" ht="16" customHeight="1" x14ac:dyDescent="0.25">
      <c r="D5670" s="106"/>
      <c r="G5670" s="107"/>
    </row>
    <row r="5671" spans="4:7" ht="16" customHeight="1" x14ac:dyDescent="0.25">
      <c r="D5671" s="106"/>
      <c r="G5671" s="107"/>
    </row>
    <row r="5672" spans="4:7" ht="16" customHeight="1" x14ac:dyDescent="0.25">
      <c r="D5672" s="106"/>
      <c r="G5672" s="107"/>
    </row>
    <row r="5673" spans="4:7" ht="16" customHeight="1" x14ac:dyDescent="0.25">
      <c r="D5673" s="106"/>
      <c r="G5673" s="107"/>
    </row>
    <row r="5674" spans="4:7" ht="16" customHeight="1" x14ac:dyDescent="0.25">
      <c r="D5674" s="106"/>
      <c r="G5674" s="107"/>
    </row>
    <row r="5675" spans="4:7" ht="16" customHeight="1" x14ac:dyDescent="0.25">
      <c r="D5675" s="106"/>
      <c r="G5675" s="107"/>
    </row>
    <row r="5676" spans="4:7" ht="16" customHeight="1" x14ac:dyDescent="0.25">
      <c r="D5676" s="106"/>
      <c r="G5676" s="107"/>
    </row>
    <row r="5677" spans="4:7" ht="16" customHeight="1" x14ac:dyDescent="0.25">
      <c r="D5677" s="106"/>
      <c r="G5677" s="107"/>
    </row>
    <row r="5678" spans="4:7" ht="16" customHeight="1" x14ac:dyDescent="0.25">
      <c r="D5678" s="106"/>
      <c r="G5678" s="107"/>
    </row>
    <row r="5679" spans="4:7" ht="16" customHeight="1" x14ac:dyDescent="0.25">
      <c r="D5679" s="106"/>
      <c r="G5679" s="107"/>
    </row>
    <row r="5680" spans="4:7" ht="16" customHeight="1" x14ac:dyDescent="0.25">
      <c r="D5680" s="106"/>
      <c r="G5680" s="107"/>
    </row>
    <row r="5681" spans="4:7" ht="16" customHeight="1" x14ac:dyDescent="0.25">
      <c r="D5681" s="106"/>
      <c r="G5681" s="107"/>
    </row>
    <row r="5682" spans="4:7" ht="16" customHeight="1" x14ac:dyDescent="0.25">
      <c r="D5682" s="106"/>
      <c r="G5682" s="107"/>
    </row>
    <row r="5683" spans="4:7" ht="16" customHeight="1" x14ac:dyDescent="0.25">
      <c r="D5683" s="106"/>
      <c r="G5683" s="107"/>
    </row>
    <row r="5684" spans="4:7" ht="16" customHeight="1" x14ac:dyDescent="0.25">
      <c r="D5684" s="106"/>
      <c r="G5684" s="107"/>
    </row>
    <row r="5685" spans="4:7" ht="16" customHeight="1" x14ac:dyDescent="0.25">
      <c r="D5685" s="106"/>
      <c r="G5685" s="107"/>
    </row>
    <row r="5686" spans="4:7" ht="16" customHeight="1" x14ac:dyDescent="0.25">
      <c r="D5686" s="106"/>
      <c r="G5686" s="107"/>
    </row>
    <row r="5687" spans="4:7" ht="16" customHeight="1" x14ac:dyDescent="0.25">
      <c r="D5687" s="106"/>
      <c r="G5687" s="107"/>
    </row>
    <row r="5688" spans="4:7" ht="16" customHeight="1" x14ac:dyDescent="0.25">
      <c r="D5688" s="106"/>
      <c r="G5688" s="107"/>
    </row>
    <row r="5689" spans="4:7" ht="16" customHeight="1" x14ac:dyDescent="0.25">
      <c r="D5689" s="106"/>
      <c r="G5689" s="107"/>
    </row>
    <row r="5690" spans="4:7" ht="16" customHeight="1" x14ac:dyDescent="0.25">
      <c r="D5690" s="106"/>
      <c r="G5690" s="107"/>
    </row>
    <row r="5691" spans="4:7" ht="16" customHeight="1" x14ac:dyDescent="0.25">
      <c r="D5691" s="106"/>
      <c r="G5691" s="107"/>
    </row>
    <row r="5692" spans="4:7" ht="16" customHeight="1" x14ac:dyDescent="0.25">
      <c r="D5692" s="106"/>
      <c r="G5692" s="107"/>
    </row>
    <row r="5693" spans="4:7" ht="16" customHeight="1" x14ac:dyDescent="0.25">
      <c r="D5693" s="106"/>
      <c r="G5693" s="107"/>
    </row>
    <row r="5694" spans="4:7" ht="16" customHeight="1" x14ac:dyDescent="0.25">
      <c r="D5694" s="106"/>
      <c r="G5694" s="107"/>
    </row>
    <row r="5695" spans="4:7" ht="16" customHeight="1" x14ac:dyDescent="0.25">
      <c r="D5695" s="106"/>
      <c r="G5695" s="107"/>
    </row>
    <row r="5696" spans="4:7" ht="16" customHeight="1" x14ac:dyDescent="0.25">
      <c r="D5696" s="106"/>
      <c r="G5696" s="107"/>
    </row>
    <row r="5697" spans="4:7" ht="16" customHeight="1" x14ac:dyDescent="0.25">
      <c r="D5697" s="106"/>
      <c r="G5697" s="107"/>
    </row>
    <row r="5698" spans="4:7" ht="16" customHeight="1" x14ac:dyDescent="0.25">
      <c r="D5698" s="106"/>
      <c r="G5698" s="107"/>
    </row>
    <row r="5699" spans="4:7" ht="16" customHeight="1" x14ac:dyDescent="0.25">
      <c r="D5699" s="106"/>
      <c r="G5699" s="107"/>
    </row>
    <row r="5700" spans="4:7" ht="16" customHeight="1" x14ac:dyDescent="0.25">
      <c r="D5700" s="106"/>
      <c r="G5700" s="107"/>
    </row>
    <row r="5701" spans="4:7" ht="16" customHeight="1" x14ac:dyDescent="0.25">
      <c r="D5701" s="106"/>
      <c r="G5701" s="107"/>
    </row>
    <row r="5702" spans="4:7" ht="16" customHeight="1" x14ac:dyDescent="0.25">
      <c r="D5702" s="106"/>
      <c r="G5702" s="107"/>
    </row>
    <row r="5703" spans="4:7" ht="16" customHeight="1" x14ac:dyDescent="0.25">
      <c r="D5703" s="106"/>
      <c r="G5703" s="107"/>
    </row>
    <row r="5704" spans="4:7" ht="16" customHeight="1" x14ac:dyDescent="0.25">
      <c r="D5704" s="106"/>
      <c r="G5704" s="107"/>
    </row>
    <row r="5705" spans="4:7" ht="16" customHeight="1" x14ac:dyDescent="0.25">
      <c r="D5705" s="106"/>
      <c r="G5705" s="107"/>
    </row>
    <row r="5706" spans="4:7" ht="16" customHeight="1" x14ac:dyDescent="0.25">
      <c r="D5706" s="106"/>
      <c r="G5706" s="107"/>
    </row>
    <row r="5707" spans="4:7" ht="16" customHeight="1" x14ac:dyDescent="0.25">
      <c r="D5707" s="106"/>
      <c r="G5707" s="107"/>
    </row>
    <row r="5708" spans="4:7" ht="16" customHeight="1" x14ac:dyDescent="0.25">
      <c r="D5708" s="106"/>
      <c r="G5708" s="107"/>
    </row>
    <row r="5709" spans="4:7" ht="16" customHeight="1" x14ac:dyDescent="0.25">
      <c r="D5709" s="106"/>
      <c r="G5709" s="107"/>
    </row>
    <row r="5710" spans="4:7" ht="16" customHeight="1" x14ac:dyDescent="0.25">
      <c r="D5710" s="106"/>
      <c r="G5710" s="107"/>
    </row>
    <row r="5711" spans="4:7" ht="16" customHeight="1" x14ac:dyDescent="0.25">
      <c r="D5711" s="106"/>
      <c r="G5711" s="107"/>
    </row>
    <row r="5712" spans="4:7" ht="16" customHeight="1" x14ac:dyDescent="0.25">
      <c r="D5712" s="106"/>
      <c r="G5712" s="107"/>
    </row>
    <row r="5713" spans="4:7" ht="16" customHeight="1" x14ac:dyDescent="0.25">
      <c r="D5713" s="106"/>
      <c r="G5713" s="107"/>
    </row>
    <row r="5714" spans="4:7" ht="16" customHeight="1" x14ac:dyDescent="0.25">
      <c r="D5714" s="106"/>
      <c r="G5714" s="107"/>
    </row>
    <row r="5715" spans="4:7" ht="16" customHeight="1" x14ac:dyDescent="0.25">
      <c r="D5715" s="106"/>
      <c r="G5715" s="107"/>
    </row>
    <row r="5716" spans="4:7" ht="16" customHeight="1" x14ac:dyDescent="0.25">
      <c r="D5716" s="106"/>
      <c r="G5716" s="107"/>
    </row>
    <row r="5717" spans="4:7" ht="16" customHeight="1" x14ac:dyDescent="0.25">
      <c r="D5717" s="106"/>
      <c r="G5717" s="107"/>
    </row>
    <row r="5718" spans="4:7" ht="16" customHeight="1" x14ac:dyDescent="0.25">
      <c r="D5718" s="106"/>
      <c r="G5718" s="107"/>
    </row>
    <row r="5719" spans="4:7" ht="16" customHeight="1" x14ac:dyDescent="0.25">
      <c r="D5719" s="106"/>
      <c r="G5719" s="107"/>
    </row>
    <row r="5720" spans="4:7" ht="16" customHeight="1" x14ac:dyDescent="0.25">
      <c r="D5720" s="106"/>
      <c r="G5720" s="107"/>
    </row>
    <row r="5721" spans="4:7" ht="16" customHeight="1" x14ac:dyDescent="0.25">
      <c r="D5721" s="106"/>
      <c r="G5721" s="107"/>
    </row>
    <row r="5722" spans="4:7" ht="16" customHeight="1" x14ac:dyDescent="0.25">
      <c r="D5722" s="106"/>
      <c r="G5722" s="107"/>
    </row>
    <row r="5723" spans="4:7" ht="16" customHeight="1" x14ac:dyDescent="0.25">
      <c r="D5723" s="106"/>
      <c r="G5723" s="107"/>
    </row>
    <row r="5724" spans="4:7" ht="16" customHeight="1" x14ac:dyDescent="0.25">
      <c r="D5724" s="106"/>
      <c r="G5724" s="107"/>
    </row>
    <row r="5725" spans="4:7" ht="16" customHeight="1" x14ac:dyDescent="0.25">
      <c r="D5725" s="106"/>
      <c r="G5725" s="107"/>
    </row>
    <row r="5726" spans="4:7" ht="16" customHeight="1" x14ac:dyDescent="0.25">
      <c r="D5726" s="106"/>
      <c r="G5726" s="107"/>
    </row>
    <row r="5727" spans="4:7" ht="16" customHeight="1" x14ac:dyDescent="0.25">
      <c r="D5727" s="106"/>
      <c r="G5727" s="107"/>
    </row>
    <row r="5728" spans="4:7" ht="16" customHeight="1" x14ac:dyDescent="0.25">
      <c r="D5728" s="106"/>
      <c r="G5728" s="107"/>
    </row>
    <row r="5729" spans="4:7" ht="16" customHeight="1" x14ac:dyDescent="0.25">
      <c r="D5729" s="106"/>
      <c r="G5729" s="107"/>
    </row>
    <row r="5730" spans="4:7" ht="16" customHeight="1" x14ac:dyDescent="0.25">
      <c r="D5730" s="106"/>
      <c r="G5730" s="107"/>
    </row>
    <row r="5731" spans="4:7" ht="16" customHeight="1" x14ac:dyDescent="0.25">
      <c r="D5731" s="106"/>
      <c r="G5731" s="107"/>
    </row>
    <row r="5732" spans="4:7" ht="16" customHeight="1" x14ac:dyDescent="0.25">
      <c r="D5732" s="106"/>
      <c r="G5732" s="107"/>
    </row>
    <row r="5733" spans="4:7" ht="16" customHeight="1" x14ac:dyDescent="0.25">
      <c r="D5733" s="106"/>
      <c r="G5733" s="107"/>
    </row>
    <row r="5734" spans="4:7" ht="16" customHeight="1" x14ac:dyDescent="0.25">
      <c r="D5734" s="106"/>
      <c r="G5734" s="107"/>
    </row>
    <row r="5735" spans="4:7" ht="16" customHeight="1" x14ac:dyDescent="0.25">
      <c r="D5735" s="106"/>
      <c r="G5735" s="107"/>
    </row>
    <row r="5736" spans="4:7" ht="16" customHeight="1" x14ac:dyDescent="0.25">
      <c r="D5736" s="106"/>
      <c r="G5736" s="107"/>
    </row>
    <row r="5737" spans="4:7" ht="16" customHeight="1" x14ac:dyDescent="0.25">
      <c r="D5737" s="106"/>
      <c r="G5737" s="107"/>
    </row>
    <row r="5738" spans="4:7" ht="16" customHeight="1" x14ac:dyDescent="0.25">
      <c r="D5738" s="106"/>
      <c r="G5738" s="107"/>
    </row>
    <row r="5739" spans="4:7" ht="16" customHeight="1" x14ac:dyDescent="0.25">
      <c r="D5739" s="106"/>
      <c r="G5739" s="107"/>
    </row>
    <row r="5740" spans="4:7" ht="16" customHeight="1" x14ac:dyDescent="0.25">
      <c r="D5740" s="106"/>
      <c r="G5740" s="107"/>
    </row>
    <row r="5741" spans="4:7" ht="16" customHeight="1" x14ac:dyDescent="0.25">
      <c r="D5741" s="106"/>
      <c r="G5741" s="107"/>
    </row>
    <row r="5742" spans="4:7" ht="16" customHeight="1" x14ac:dyDescent="0.25">
      <c r="D5742" s="106"/>
      <c r="G5742" s="107"/>
    </row>
    <row r="5743" spans="4:7" ht="16" customHeight="1" x14ac:dyDescent="0.25">
      <c r="D5743" s="106"/>
      <c r="G5743" s="107"/>
    </row>
    <row r="5744" spans="4:7" ht="16" customHeight="1" x14ac:dyDescent="0.25">
      <c r="D5744" s="106"/>
      <c r="G5744" s="107"/>
    </row>
    <row r="5745" spans="4:7" ht="16" customHeight="1" x14ac:dyDescent="0.25">
      <c r="D5745" s="106"/>
      <c r="G5745" s="107"/>
    </row>
    <row r="5746" spans="4:7" ht="16" customHeight="1" x14ac:dyDescent="0.25">
      <c r="D5746" s="106"/>
      <c r="G5746" s="107"/>
    </row>
    <row r="5747" spans="4:7" ht="16" customHeight="1" x14ac:dyDescent="0.25">
      <c r="D5747" s="106"/>
      <c r="G5747" s="107"/>
    </row>
    <row r="5748" spans="4:7" ht="16" customHeight="1" x14ac:dyDescent="0.25">
      <c r="D5748" s="106"/>
      <c r="G5748" s="107"/>
    </row>
    <row r="5749" spans="4:7" ht="16" customHeight="1" x14ac:dyDescent="0.25">
      <c r="D5749" s="106"/>
      <c r="G5749" s="107"/>
    </row>
    <row r="5750" spans="4:7" ht="16" customHeight="1" x14ac:dyDescent="0.25">
      <c r="D5750" s="106"/>
      <c r="G5750" s="107"/>
    </row>
    <row r="5751" spans="4:7" ht="16" customHeight="1" x14ac:dyDescent="0.25">
      <c r="D5751" s="106"/>
      <c r="G5751" s="107"/>
    </row>
    <row r="5752" spans="4:7" ht="16" customHeight="1" x14ac:dyDescent="0.25">
      <c r="D5752" s="106"/>
      <c r="G5752" s="107"/>
    </row>
    <row r="5753" spans="4:7" ht="16" customHeight="1" x14ac:dyDescent="0.25">
      <c r="D5753" s="106"/>
      <c r="G5753" s="107"/>
    </row>
    <row r="5754" spans="4:7" ht="16" customHeight="1" x14ac:dyDescent="0.25">
      <c r="D5754" s="106"/>
      <c r="G5754" s="107"/>
    </row>
    <row r="5755" spans="4:7" ht="16" customHeight="1" x14ac:dyDescent="0.25">
      <c r="D5755" s="106"/>
      <c r="G5755" s="107"/>
    </row>
    <row r="5756" spans="4:7" ht="16" customHeight="1" x14ac:dyDescent="0.25">
      <c r="D5756" s="106"/>
      <c r="G5756" s="107"/>
    </row>
    <row r="5757" spans="4:7" ht="16" customHeight="1" x14ac:dyDescent="0.25">
      <c r="D5757" s="106"/>
      <c r="G5757" s="107"/>
    </row>
    <row r="5758" spans="4:7" ht="16" customHeight="1" x14ac:dyDescent="0.25">
      <c r="D5758" s="106"/>
      <c r="G5758" s="107"/>
    </row>
    <row r="5759" spans="4:7" ht="16" customHeight="1" x14ac:dyDescent="0.25">
      <c r="D5759" s="106"/>
      <c r="G5759" s="107"/>
    </row>
    <row r="5760" spans="4:7" ht="16" customHeight="1" x14ac:dyDescent="0.25">
      <c r="D5760" s="106"/>
      <c r="G5760" s="107"/>
    </row>
    <row r="5761" spans="4:7" ht="16" customHeight="1" x14ac:dyDescent="0.25">
      <c r="D5761" s="106"/>
      <c r="G5761" s="107"/>
    </row>
    <row r="5762" spans="4:7" ht="16" customHeight="1" x14ac:dyDescent="0.25">
      <c r="D5762" s="106"/>
      <c r="G5762" s="107"/>
    </row>
    <row r="5763" spans="4:7" ht="16" customHeight="1" x14ac:dyDescent="0.25">
      <c r="D5763" s="106"/>
      <c r="G5763" s="107"/>
    </row>
    <row r="5764" spans="4:7" ht="16" customHeight="1" x14ac:dyDescent="0.25">
      <c r="D5764" s="106"/>
      <c r="G5764" s="107"/>
    </row>
    <row r="5765" spans="4:7" ht="16" customHeight="1" x14ac:dyDescent="0.25">
      <c r="D5765" s="106"/>
      <c r="G5765" s="107"/>
    </row>
    <row r="5766" spans="4:7" ht="16" customHeight="1" x14ac:dyDescent="0.25">
      <c r="D5766" s="106"/>
      <c r="G5766" s="107"/>
    </row>
    <row r="5767" spans="4:7" ht="16" customHeight="1" x14ac:dyDescent="0.25">
      <c r="D5767" s="106"/>
      <c r="G5767" s="107"/>
    </row>
    <row r="5768" spans="4:7" ht="16" customHeight="1" x14ac:dyDescent="0.25">
      <c r="D5768" s="106"/>
      <c r="G5768" s="107"/>
    </row>
    <row r="5769" spans="4:7" ht="16" customHeight="1" x14ac:dyDescent="0.25">
      <c r="D5769" s="106"/>
      <c r="G5769" s="107"/>
    </row>
    <row r="5770" spans="4:7" ht="16" customHeight="1" x14ac:dyDescent="0.25">
      <c r="D5770" s="106"/>
      <c r="G5770" s="107"/>
    </row>
    <row r="5771" spans="4:7" ht="16" customHeight="1" x14ac:dyDescent="0.25">
      <c r="D5771" s="106"/>
      <c r="G5771" s="107"/>
    </row>
    <row r="5772" spans="4:7" ht="16" customHeight="1" x14ac:dyDescent="0.25">
      <c r="D5772" s="106"/>
      <c r="G5772" s="107"/>
    </row>
    <row r="5773" spans="4:7" ht="16" customHeight="1" x14ac:dyDescent="0.25">
      <c r="D5773" s="106"/>
      <c r="G5773" s="107"/>
    </row>
    <row r="5774" spans="4:7" ht="16" customHeight="1" x14ac:dyDescent="0.25">
      <c r="D5774" s="106"/>
      <c r="G5774" s="107"/>
    </row>
    <row r="5775" spans="4:7" ht="16" customHeight="1" x14ac:dyDescent="0.25">
      <c r="D5775" s="106"/>
      <c r="G5775" s="107"/>
    </row>
    <row r="5776" spans="4:7" ht="16" customHeight="1" x14ac:dyDescent="0.25">
      <c r="D5776" s="106"/>
      <c r="G5776" s="107"/>
    </row>
    <row r="5777" spans="4:7" ht="16" customHeight="1" x14ac:dyDescent="0.25">
      <c r="D5777" s="106"/>
      <c r="G5777" s="107"/>
    </row>
    <row r="5778" spans="4:7" ht="16" customHeight="1" x14ac:dyDescent="0.25">
      <c r="D5778" s="106"/>
      <c r="G5778" s="107"/>
    </row>
    <row r="5779" spans="4:7" ht="16" customHeight="1" x14ac:dyDescent="0.25">
      <c r="D5779" s="106"/>
      <c r="G5779" s="107"/>
    </row>
    <row r="5780" spans="4:7" ht="16" customHeight="1" x14ac:dyDescent="0.25">
      <c r="D5780" s="106"/>
      <c r="G5780" s="107"/>
    </row>
    <row r="5781" spans="4:7" ht="16" customHeight="1" x14ac:dyDescent="0.25">
      <c r="D5781" s="106"/>
      <c r="G5781" s="107"/>
    </row>
    <row r="5782" spans="4:7" ht="16" customHeight="1" x14ac:dyDescent="0.25">
      <c r="D5782" s="106"/>
      <c r="G5782" s="107"/>
    </row>
    <row r="5783" spans="4:7" ht="16" customHeight="1" x14ac:dyDescent="0.25">
      <c r="D5783" s="106"/>
      <c r="G5783" s="107"/>
    </row>
    <row r="5784" spans="4:7" ht="16" customHeight="1" x14ac:dyDescent="0.25">
      <c r="D5784" s="106"/>
      <c r="G5784" s="107"/>
    </row>
    <row r="5785" spans="4:7" ht="16" customHeight="1" x14ac:dyDescent="0.25">
      <c r="D5785" s="106"/>
      <c r="G5785" s="107"/>
    </row>
    <row r="5786" spans="4:7" ht="16" customHeight="1" x14ac:dyDescent="0.25">
      <c r="D5786" s="106"/>
      <c r="G5786" s="107"/>
    </row>
    <row r="5787" spans="4:7" ht="16" customHeight="1" x14ac:dyDescent="0.25">
      <c r="D5787" s="106"/>
      <c r="G5787" s="107"/>
    </row>
    <row r="5788" spans="4:7" ht="16" customHeight="1" x14ac:dyDescent="0.25">
      <c r="D5788" s="106"/>
      <c r="G5788" s="107"/>
    </row>
    <row r="5789" spans="4:7" ht="16" customHeight="1" x14ac:dyDescent="0.25">
      <c r="D5789" s="106"/>
      <c r="G5789" s="107"/>
    </row>
    <row r="5790" spans="4:7" ht="16" customHeight="1" x14ac:dyDescent="0.25">
      <c r="D5790" s="106"/>
      <c r="G5790" s="107"/>
    </row>
    <row r="5791" spans="4:7" ht="16" customHeight="1" x14ac:dyDescent="0.25">
      <c r="D5791" s="106"/>
      <c r="G5791" s="107"/>
    </row>
    <row r="5792" spans="4:7" ht="16" customHeight="1" x14ac:dyDescent="0.25">
      <c r="D5792" s="106"/>
      <c r="G5792" s="107"/>
    </row>
    <row r="5793" spans="4:7" ht="16" customHeight="1" x14ac:dyDescent="0.25">
      <c r="D5793" s="106"/>
      <c r="G5793" s="107"/>
    </row>
    <row r="5794" spans="4:7" ht="16" customHeight="1" x14ac:dyDescent="0.25">
      <c r="D5794" s="106"/>
      <c r="G5794" s="107"/>
    </row>
    <row r="5795" spans="4:7" ht="16" customHeight="1" x14ac:dyDescent="0.25">
      <c r="D5795" s="106"/>
      <c r="G5795" s="107"/>
    </row>
    <row r="5796" spans="4:7" ht="16" customHeight="1" x14ac:dyDescent="0.25">
      <c r="D5796" s="106"/>
      <c r="G5796" s="107"/>
    </row>
    <row r="5797" spans="4:7" ht="16" customHeight="1" x14ac:dyDescent="0.25">
      <c r="D5797" s="106"/>
      <c r="G5797" s="107"/>
    </row>
    <row r="5798" spans="4:7" ht="16" customHeight="1" x14ac:dyDescent="0.25">
      <c r="D5798" s="106"/>
      <c r="G5798" s="107"/>
    </row>
    <row r="5799" spans="4:7" ht="16" customHeight="1" x14ac:dyDescent="0.25">
      <c r="D5799" s="106"/>
      <c r="G5799" s="107"/>
    </row>
    <row r="5800" spans="4:7" ht="16" customHeight="1" x14ac:dyDescent="0.25">
      <c r="D5800" s="106"/>
      <c r="G5800" s="107"/>
    </row>
    <row r="5801" spans="4:7" ht="16" customHeight="1" x14ac:dyDescent="0.25">
      <c r="D5801" s="106"/>
      <c r="G5801" s="107"/>
    </row>
    <row r="5802" spans="4:7" ht="16" customHeight="1" x14ac:dyDescent="0.25">
      <c r="D5802" s="106"/>
      <c r="G5802" s="107"/>
    </row>
    <row r="5803" spans="4:7" ht="16" customHeight="1" x14ac:dyDescent="0.25">
      <c r="D5803" s="106"/>
      <c r="G5803" s="107"/>
    </row>
    <row r="5804" spans="4:7" ht="16" customHeight="1" x14ac:dyDescent="0.25">
      <c r="D5804" s="106"/>
      <c r="G5804" s="107"/>
    </row>
    <row r="5805" spans="4:7" ht="16" customHeight="1" x14ac:dyDescent="0.25">
      <c r="D5805" s="106"/>
      <c r="G5805" s="107"/>
    </row>
    <row r="5806" spans="4:7" ht="16" customHeight="1" x14ac:dyDescent="0.25">
      <c r="D5806" s="106"/>
      <c r="G5806" s="107"/>
    </row>
    <row r="5807" spans="4:7" ht="16" customHeight="1" x14ac:dyDescent="0.25">
      <c r="D5807" s="106"/>
      <c r="G5807" s="107"/>
    </row>
    <row r="5808" spans="4:7" ht="16" customHeight="1" x14ac:dyDescent="0.25">
      <c r="D5808" s="106"/>
      <c r="G5808" s="107"/>
    </row>
    <row r="5809" spans="4:7" ht="16" customHeight="1" x14ac:dyDescent="0.25">
      <c r="D5809" s="106"/>
      <c r="G5809" s="107"/>
    </row>
    <row r="5810" spans="4:7" ht="16" customHeight="1" x14ac:dyDescent="0.25">
      <c r="D5810" s="106"/>
      <c r="G5810" s="107"/>
    </row>
    <row r="5811" spans="4:7" ht="16" customHeight="1" x14ac:dyDescent="0.25">
      <c r="D5811" s="106"/>
      <c r="G5811" s="107"/>
    </row>
    <row r="5812" spans="4:7" ht="16" customHeight="1" x14ac:dyDescent="0.25">
      <c r="D5812" s="106"/>
      <c r="G5812" s="107"/>
    </row>
    <row r="5813" spans="4:7" ht="16" customHeight="1" x14ac:dyDescent="0.25">
      <c r="D5813" s="106"/>
      <c r="G5813" s="107"/>
    </row>
    <row r="5814" spans="4:7" ht="16" customHeight="1" x14ac:dyDescent="0.25">
      <c r="D5814" s="106"/>
      <c r="G5814" s="107"/>
    </row>
    <row r="5815" spans="4:7" ht="16" customHeight="1" x14ac:dyDescent="0.25">
      <c r="D5815" s="106"/>
      <c r="G5815" s="107"/>
    </row>
    <row r="5816" spans="4:7" ht="16" customHeight="1" x14ac:dyDescent="0.25">
      <c r="D5816" s="106"/>
      <c r="G5816" s="107"/>
    </row>
    <row r="5817" spans="4:7" ht="16" customHeight="1" x14ac:dyDescent="0.25">
      <c r="D5817" s="106"/>
      <c r="G5817" s="107"/>
    </row>
    <row r="5818" spans="4:7" ht="16" customHeight="1" x14ac:dyDescent="0.25">
      <c r="D5818" s="106"/>
      <c r="G5818" s="107"/>
    </row>
    <row r="5819" spans="4:7" ht="16" customHeight="1" x14ac:dyDescent="0.25">
      <c r="D5819" s="106"/>
      <c r="G5819" s="107"/>
    </row>
    <row r="5820" spans="4:7" ht="16" customHeight="1" x14ac:dyDescent="0.25">
      <c r="D5820" s="106"/>
      <c r="G5820" s="107"/>
    </row>
    <row r="5821" spans="4:7" ht="16" customHeight="1" x14ac:dyDescent="0.25">
      <c r="D5821" s="106"/>
      <c r="G5821" s="107"/>
    </row>
    <row r="5822" spans="4:7" ht="16" customHeight="1" x14ac:dyDescent="0.25">
      <c r="D5822" s="106"/>
      <c r="G5822" s="107"/>
    </row>
    <row r="5823" spans="4:7" ht="16" customHeight="1" x14ac:dyDescent="0.25">
      <c r="D5823" s="106"/>
      <c r="G5823" s="107"/>
    </row>
    <row r="5824" spans="4:7" ht="16" customHeight="1" x14ac:dyDescent="0.25">
      <c r="D5824" s="106"/>
      <c r="G5824" s="107"/>
    </row>
    <row r="5825" spans="4:7" ht="16" customHeight="1" x14ac:dyDescent="0.25">
      <c r="D5825" s="106"/>
      <c r="G5825" s="107"/>
    </row>
    <row r="5826" spans="4:7" ht="16" customHeight="1" x14ac:dyDescent="0.25">
      <c r="D5826" s="106"/>
      <c r="G5826" s="107"/>
    </row>
    <row r="5827" spans="4:7" ht="16" customHeight="1" x14ac:dyDescent="0.25">
      <c r="D5827" s="106"/>
      <c r="G5827" s="107"/>
    </row>
    <row r="5828" spans="4:7" ht="16" customHeight="1" x14ac:dyDescent="0.25">
      <c r="D5828" s="106"/>
      <c r="G5828" s="107"/>
    </row>
    <row r="5829" spans="4:7" ht="16" customHeight="1" x14ac:dyDescent="0.25">
      <c r="D5829" s="106"/>
      <c r="G5829" s="107"/>
    </row>
    <row r="5830" spans="4:7" ht="16" customHeight="1" x14ac:dyDescent="0.25">
      <c r="D5830" s="106"/>
      <c r="G5830" s="107"/>
    </row>
    <row r="5831" spans="4:7" ht="16" customHeight="1" x14ac:dyDescent="0.25">
      <c r="D5831" s="106"/>
      <c r="G5831" s="107"/>
    </row>
    <row r="5832" spans="4:7" ht="16" customHeight="1" x14ac:dyDescent="0.25">
      <c r="D5832" s="106"/>
      <c r="G5832" s="107"/>
    </row>
    <row r="5833" spans="4:7" ht="16" customHeight="1" x14ac:dyDescent="0.25">
      <c r="D5833" s="106"/>
      <c r="G5833" s="107"/>
    </row>
    <row r="5834" spans="4:7" ht="16" customHeight="1" x14ac:dyDescent="0.25">
      <c r="D5834" s="106"/>
      <c r="G5834" s="107"/>
    </row>
    <row r="5835" spans="4:7" ht="16" customHeight="1" x14ac:dyDescent="0.25">
      <c r="D5835" s="106"/>
      <c r="G5835" s="107"/>
    </row>
    <row r="5836" spans="4:7" ht="16" customHeight="1" x14ac:dyDescent="0.25">
      <c r="D5836" s="106"/>
      <c r="G5836" s="107"/>
    </row>
    <row r="5837" spans="4:7" ht="16" customHeight="1" x14ac:dyDescent="0.25">
      <c r="D5837" s="106"/>
      <c r="G5837" s="107"/>
    </row>
    <row r="5838" spans="4:7" ht="16" customHeight="1" x14ac:dyDescent="0.25">
      <c r="D5838" s="106"/>
      <c r="G5838" s="107"/>
    </row>
    <row r="5839" spans="4:7" ht="16" customHeight="1" x14ac:dyDescent="0.25">
      <c r="D5839" s="106"/>
      <c r="G5839" s="107"/>
    </row>
    <row r="5840" spans="4:7" ht="16" customHeight="1" x14ac:dyDescent="0.25">
      <c r="D5840" s="106"/>
      <c r="G5840" s="107"/>
    </row>
    <row r="5841" spans="4:7" ht="16" customHeight="1" x14ac:dyDescent="0.25">
      <c r="D5841" s="106"/>
      <c r="G5841" s="107"/>
    </row>
    <row r="5842" spans="4:7" ht="16" customHeight="1" x14ac:dyDescent="0.25">
      <c r="D5842" s="106"/>
      <c r="G5842" s="107"/>
    </row>
    <row r="5843" spans="4:7" ht="16" customHeight="1" x14ac:dyDescent="0.25">
      <c r="D5843" s="106"/>
      <c r="G5843" s="107"/>
    </row>
    <row r="5844" spans="4:7" ht="16" customHeight="1" x14ac:dyDescent="0.25">
      <c r="D5844" s="106"/>
      <c r="G5844" s="107"/>
    </row>
    <row r="5845" spans="4:7" ht="16" customHeight="1" x14ac:dyDescent="0.25">
      <c r="D5845" s="106"/>
      <c r="G5845" s="107"/>
    </row>
    <row r="5846" spans="4:7" ht="16" customHeight="1" x14ac:dyDescent="0.25">
      <c r="D5846" s="106"/>
      <c r="G5846" s="107"/>
    </row>
    <row r="5847" spans="4:7" ht="16" customHeight="1" x14ac:dyDescent="0.25">
      <c r="D5847" s="106"/>
      <c r="G5847" s="107"/>
    </row>
    <row r="5848" spans="4:7" ht="16" customHeight="1" x14ac:dyDescent="0.25">
      <c r="D5848" s="106"/>
      <c r="G5848" s="107"/>
    </row>
    <row r="5849" spans="4:7" ht="16" customHeight="1" x14ac:dyDescent="0.25">
      <c r="D5849" s="106"/>
      <c r="G5849" s="107"/>
    </row>
    <row r="5850" spans="4:7" ht="16" customHeight="1" x14ac:dyDescent="0.25">
      <c r="D5850" s="106"/>
      <c r="G5850" s="107"/>
    </row>
    <row r="5851" spans="4:7" ht="16" customHeight="1" x14ac:dyDescent="0.25">
      <c r="D5851" s="106"/>
      <c r="G5851" s="107"/>
    </row>
    <row r="5852" spans="4:7" ht="16" customHeight="1" x14ac:dyDescent="0.25">
      <c r="D5852" s="106"/>
      <c r="G5852" s="107"/>
    </row>
    <row r="5853" spans="4:7" ht="16" customHeight="1" x14ac:dyDescent="0.25">
      <c r="D5853" s="106"/>
      <c r="G5853" s="107"/>
    </row>
    <row r="5854" spans="4:7" ht="16" customHeight="1" x14ac:dyDescent="0.25">
      <c r="D5854" s="106"/>
      <c r="G5854" s="107"/>
    </row>
    <row r="5855" spans="4:7" ht="16" customHeight="1" x14ac:dyDescent="0.25">
      <c r="D5855" s="106"/>
      <c r="G5855" s="107"/>
    </row>
    <row r="5856" spans="4:7" ht="16" customHeight="1" x14ac:dyDescent="0.25">
      <c r="D5856" s="106"/>
      <c r="G5856" s="107"/>
    </row>
    <row r="5857" spans="4:7" ht="16" customHeight="1" x14ac:dyDescent="0.25">
      <c r="D5857" s="106"/>
      <c r="G5857" s="107"/>
    </row>
    <row r="5858" spans="4:7" ht="16" customHeight="1" x14ac:dyDescent="0.25">
      <c r="D5858" s="106"/>
      <c r="G5858" s="107"/>
    </row>
    <row r="5859" spans="4:7" ht="16" customHeight="1" x14ac:dyDescent="0.25">
      <c r="D5859" s="106"/>
      <c r="G5859" s="107"/>
    </row>
    <row r="5860" spans="4:7" ht="16" customHeight="1" x14ac:dyDescent="0.25">
      <c r="D5860" s="106"/>
      <c r="G5860" s="107"/>
    </row>
    <row r="5861" spans="4:7" ht="16" customHeight="1" x14ac:dyDescent="0.25">
      <c r="D5861" s="106"/>
      <c r="G5861" s="107"/>
    </row>
    <row r="5862" spans="4:7" ht="16" customHeight="1" x14ac:dyDescent="0.25">
      <c r="D5862" s="106"/>
      <c r="G5862" s="107"/>
    </row>
    <row r="5863" spans="4:7" ht="16" customHeight="1" x14ac:dyDescent="0.25">
      <c r="D5863" s="106"/>
      <c r="G5863" s="107"/>
    </row>
    <row r="5864" spans="4:7" ht="16" customHeight="1" x14ac:dyDescent="0.25">
      <c r="D5864" s="106"/>
      <c r="G5864" s="107"/>
    </row>
    <row r="5865" spans="4:7" ht="16" customHeight="1" x14ac:dyDescent="0.25">
      <c r="D5865" s="106"/>
      <c r="G5865" s="107"/>
    </row>
    <row r="5866" spans="4:7" ht="16" customHeight="1" x14ac:dyDescent="0.25">
      <c r="D5866" s="106"/>
      <c r="G5866" s="107"/>
    </row>
    <row r="5867" spans="4:7" ht="16" customHeight="1" x14ac:dyDescent="0.25">
      <c r="D5867" s="106"/>
      <c r="G5867" s="107"/>
    </row>
    <row r="5868" spans="4:7" ht="16" customHeight="1" x14ac:dyDescent="0.25">
      <c r="D5868" s="106"/>
      <c r="G5868" s="107"/>
    </row>
    <row r="5869" spans="4:7" ht="16" customHeight="1" x14ac:dyDescent="0.25">
      <c r="D5869" s="106"/>
      <c r="G5869" s="107"/>
    </row>
    <row r="5870" spans="4:7" ht="16" customHeight="1" x14ac:dyDescent="0.25">
      <c r="D5870" s="106"/>
      <c r="G5870" s="107"/>
    </row>
    <row r="5871" spans="4:7" ht="16" customHeight="1" x14ac:dyDescent="0.25">
      <c r="D5871" s="106"/>
      <c r="G5871" s="107"/>
    </row>
    <row r="5872" spans="4:7" ht="16" customHeight="1" x14ac:dyDescent="0.25">
      <c r="D5872" s="106"/>
      <c r="G5872" s="107"/>
    </row>
    <row r="5873" spans="4:7" ht="16" customHeight="1" x14ac:dyDescent="0.25">
      <c r="D5873" s="106"/>
      <c r="G5873" s="107"/>
    </row>
    <row r="5874" spans="4:7" ht="16" customHeight="1" x14ac:dyDescent="0.25">
      <c r="D5874" s="106"/>
      <c r="G5874" s="107"/>
    </row>
    <row r="5875" spans="4:7" ht="16" customHeight="1" x14ac:dyDescent="0.25">
      <c r="D5875" s="106"/>
      <c r="G5875" s="107"/>
    </row>
    <row r="5876" spans="4:7" ht="16" customHeight="1" x14ac:dyDescent="0.25">
      <c r="D5876" s="106"/>
      <c r="G5876" s="107"/>
    </row>
    <row r="5877" spans="4:7" ht="16" customHeight="1" x14ac:dyDescent="0.25">
      <c r="D5877" s="106"/>
      <c r="G5877" s="107"/>
    </row>
    <row r="5878" spans="4:7" ht="16" customHeight="1" x14ac:dyDescent="0.25">
      <c r="D5878" s="106"/>
      <c r="G5878" s="107"/>
    </row>
    <row r="5879" spans="4:7" ht="16" customHeight="1" x14ac:dyDescent="0.25">
      <c r="D5879" s="106"/>
      <c r="G5879" s="107"/>
    </row>
    <row r="5880" spans="4:7" ht="16" customHeight="1" x14ac:dyDescent="0.25">
      <c r="D5880" s="106"/>
      <c r="G5880" s="107"/>
    </row>
    <row r="5881" spans="4:7" ht="16" customHeight="1" x14ac:dyDescent="0.25">
      <c r="D5881" s="106"/>
      <c r="G5881" s="107"/>
    </row>
    <row r="5882" spans="4:7" ht="16" customHeight="1" x14ac:dyDescent="0.25">
      <c r="D5882" s="106"/>
      <c r="G5882" s="107"/>
    </row>
    <row r="5883" spans="4:7" ht="16" customHeight="1" x14ac:dyDescent="0.25">
      <c r="D5883" s="106"/>
      <c r="G5883" s="107"/>
    </row>
    <row r="5884" spans="4:7" ht="16" customHeight="1" x14ac:dyDescent="0.25">
      <c r="D5884" s="106"/>
      <c r="G5884" s="107"/>
    </row>
    <row r="5885" spans="4:7" ht="16" customHeight="1" x14ac:dyDescent="0.25">
      <c r="D5885" s="106"/>
      <c r="G5885" s="107"/>
    </row>
    <row r="5886" spans="4:7" ht="16" customHeight="1" x14ac:dyDescent="0.25">
      <c r="D5886" s="106"/>
      <c r="G5886" s="107"/>
    </row>
    <row r="5887" spans="4:7" ht="16" customHeight="1" x14ac:dyDescent="0.25">
      <c r="D5887" s="106"/>
      <c r="G5887" s="107"/>
    </row>
    <row r="5888" spans="4:7" ht="16" customHeight="1" x14ac:dyDescent="0.25">
      <c r="D5888" s="106"/>
      <c r="G5888" s="107"/>
    </row>
    <row r="5889" spans="4:7" ht="16" customHeight="1" x14ac:dyDescent="0.25">
      <c r="D5889" s="106"/>
      <c r="G5889" s="107"/>
    </row>
    <row r="5890" spans="4:7" ht="16" customHeight="1" x14ac:dyDescent="0.25">
      <c r="D5890" s="106"/>
      <c r="G5890" s="107"/>
    </row>
    <row r="5891" spans="4:7" ht="16" customHeight="1" x14ac:dyDescent="0.25">
      <c r="D5891" s="106"/>
      <c r="G5891" s="107"/>
    </row>
    <row r="5892" spans="4:7" ht="16" customHeight="1" x14ac:dyDescent="0.25">
      <c r="D5892" s="106"/>
      <c r="G5892" s="107"/>
    </row>
    <row r="5893" spans="4:7" ht="16" customHeight="1" x14ac:dyDescent="0.25">
      <c r="D5893" s="106"/>
      <c r="G5893" s="107"/>
    </row>
    <row r="5894" spans="4:7" ht="16" customHeight="1" x14ac:dyDescent="0.25">
      <c r="D5894" s="106"/>
      <c r="G5894" s="107"/>
    </row>
    <row r="5895" spans="4:7" ht="16" customHeight="1" x14ac:dyDescent="0.25">
      <c r="D5895" s="106"/>
      <c r="G5895" s="107"/>
    </row>
    <row r="5896" spans="4:7" ht="16" customHeight="1" x14ac:dyDescent="0.25">
      <c r="D5896" s="106"/>
      <c r="G5896" s="107"/>
    </row>
    <row r="5897" spans="4:7" ht="16" customHeight="1" x14ac:dyDescent="0.25">
      <c r="D5897" s="106"/>
      <c r="G5897" s="107"/>
    </row>
    <row r="5898" spans="4:7" ht="16" customHeight="1" x14ac:dyDescent="0.25">
      <c r="D5898" s="106"/>
      <c r="G5898" s="107"/>
    </row>
    <row r="5899" spans="4:7" ht="16" customHeight="1" x14ac:dyDescent="0.25">
      <c r="D5899" s="106"/>
      <c r="G5899" s="107"/>
    </row>
    <row r="5900" spans="4:7" ht="16" customHeight="1" x14ac:dyDescent="0.25">
      <c r="D5900" s="106"/>
      <c r="G5900" s="107"/>
    </row>
    <row r="5901" spans="4:7" ht="16" customHeight="1" x14ac:dyDescent="0.25">
      <c r="D5901" s="106"/>
      <c r="G5901" s="107"/>
    </row>
    <row r="5902" spans="4:7" ht="16" customHeight="1" x14ac:dyDescent="0.25">
      <c r="D5902" s="106"/>
      <c r="G5902" s="107"/>
    </row>
    <row r="5903" spans="4:7" ht="16" customHeight="1" x14ac:dyDescent="0.25">
      <c r="D5903" s="106"/>
      <c r="G5903" s="107"/>
    </row>
    <row r="5904" spans="4:7" ht="16" customHeight="1" x14ac:dyDescent="0.25">
      <c r="D5904" s="106"/>
      <c r="G5904" s="107"/>
    </row>
    <row r="5905" spans="4:7" ht="16" customHeight="1" x14ac:dyDescent="0.25">
      <c r="D5905" s="106"/>
      <c r="G5905" s="107"/>
    </row>
    <row r="5906" spans="4:7" ht="16" customHeight="1" x14ac:dyDescent="0.25">
      <c r="D5906" s="106"/>
      <c r="G5906" s="107"/>
    </row>
    <row r="5907" spans="4:7" ht="16" customHeight="1" x14ac:dyDescent="0.25">
      <c r="D5907" s="106"/>
      <c r="G5907" s="107"/>
    </row>
    <row r="5908" spans="4:7" ht="16" customHeight="1" x14ac:dyDescent="0.25">
      <c r="D5908" s="106"/>
      <c r="G5908" s="107"/>
    </row>
    <row r="5909" spans="4:7" ht="16" customHeight="1" x14ac:dyDescent="0.25">
      <c r="D5909" s="106"/>
      <c r="G5909" s="107"/>
    </row>
    <row r="5910" spans="4:7" ht="16" customHeight="1" x14ac:dyDescent="0.25">
      <c r="D5910" s="106"/>
      <c r="G5910" s="107"/>
    </row>
    <row r="5911" spans="4:7" ht="16" customHeight="1" x14ac:dyDescent="0.25">
      <c r="D5911" s="106"/>
      <c r="G5911" s="107"/>
    </row>
    <row r="5912" spans="4:7" ht="16" customHeight="1" x14ac:dyDescent="0.25">
      <c r="D5912" s="106"/>
      <c r="G5912" s="107"/>
    </row>
    <row r="5913" spans="4:7" ht="16" customHeight="1" x14ac:dyDescent="0.25">
      <c r="D5913" s="106"/>
      <c r="G5913" s="107"/>
    </row>
    <row r="5914" spans="4:7" ht="16" customHeight="1" x14ac:dyDescent="0.25">
      <c r="D5914" s="106"/>
      <c r="G5914" s="107"/>
    </row>
    <row r="5915" spans="4:7" ht="16" customHeight="1" x14ac:dyDescent="0.25">
      <c r="D5915" s="106"/>
      <c r="G5915" s="107"/>
    </row>
    <row r="5916" spans="4:7" ht="16" customHeight="1" x14ac:dyDescent="0.25">
      <c r="D5916" s="106"/>
      <c r="G5916" s="107"/>
    </row>
    <row r="5917" spans="4:7" ht="16" customHeight="1" x14ac:dyDescent="0.25">
      <c r="D5917" s="106"/>
      <c r="G5917" s="107"/>
    </row>
    <row r="5918" spans="4:7" ht="16" customHeight="1" x14ac:dyDescent="0.25">
      <c r="D5918" s="106"/>
      <c r="G5918" s="107"/>
    </row>
    <row r="5919" spans="4:7" ht="16" customHeight="1" x14ac:dyDescent="0.25">
      <c r="D5919" s="106"/>
      <c r="G5919" s="107"/>
    </row>
    <row r="5920" spans="4:7" ht="16" customHeight="1" x14ac:dyDescent="0.25">
      <c r="D5920" s="106"/>
      <c r="G5920" s="107"/>
    </row>
    <row r="5921" spans="4:7" ht="16" customHeight="1" x14ac:dyDescent="0.25">
      <c r="D5921" s="106"/>
      <c r="G5921" s="107"/>
    </row>
    <row r="5922" spans="4:7" ht="16" customHeight="1" x14ac:dyDescent="0.25">
      <c r="D5922" s="106"/>
      <c r="G5922" s="107"/>
    </row>
    <row r="5923" spans="4:7" ht="16" customHeight="1" x14ac:dyDescent="0.25">
      <c r="D5923" s="106"/>
      <c r="G5923" s="107"/>
    </row>
    <row r="5924" spans="4:7" ht="16" customHeight="1" x14ac:dyDescent="0.25">
      <c r="D5924" s="106"/>
      <c r="G5924" s="107"/>
    </row>
    <row r="5925" spans="4:7" ht="16" customHeight="1" x14ac:dyDescent="0.25">
      <c r="D5925" s="106"/>
      <c r="G5925" s="107"/>
    </row>
    <row r="5926" spans="4:7" ht="16" customHeight="1" x14ac:dyDescent="0.25">
      <c r="D5926" s="106"/>
      <c r="G5926" s="107"/>
    </row>
    <row r="5927" spans="4:7" ht="16" customHeight="1" x14ac:dyDescent="0.25">
      <c r="D5927" s="106"/>
      <c r="G5927" s="107"/>
    </row>
    <row r="5928" spans="4:7" ht="16" customHeight="1" x14ac:dyDescent="0.25">
      <c r="D5928" s="106"/>
      <c r="G5928" s="107"/>
    </row>
    <row r="5929" spans="4:7" ht="16" customHeight="1" x14ac:dyDescent="0.25">
      <c r="D5929" s="106"/>
      <c r="G5929" s="107"/>
    </row>
    <row r="5930" spans="4:7" ht="16" customHeight="1" x14ac:dyDescent="0.25">
      <c r="D5930" s="106"/>
      <c r="G5930" s="107"/>
    </row>
    <row r="5931" spans="4:7" ht="16" customHeight="1" x14ac:dyDescent="0.25">
      <c r="D5931" s="106"/>
      <c r="G5931" s="107"/>
    </row>
    <row r="5932" spans="4:7" ht="16" customHeight="1" x14ac:dyDescent="0.25">
      <c r="D5932" s="106"/>
      <c r="G5932" s="107"/>
    </row>
    <row r="5933" spans="4:7" ht="16" customHeight="1" x14ac:dyDescent="0.25">
      <c r="D5933" s="106"/>
      <c r="G5933" s="107"/>
    </row>
    <row r="5934" spans="4:7" ht="16" customHeight="1" x14ac:dyDescent="0.25">
      <c r="D5934" s="106"/>
      <c r="G5934" s="107"/>
    </row>
    <row r="5935" spans="4:7" ht="16" customHeight="1" x14ac:dyDescent="0.25">
      <c r="D5935" s="106"/>
      <c r="G5935" s="107"/>
    </row>
    <row r="5936" spans="4:7" ht="16" customHeight="1" x14ac:dyDescent="0.25">
      <c r="D5936" s="106"/>
      <c r="G5936" s="107"/>
    </row>
    <row r="5937" spans="4:7" ht="16" customHeight="1" x14ac:dyDescent="0.25">
      <c r="D5937" s="106"/>
      <c r="G5937" s="107"/>
    </row>
    <row r="5938" spans="4:7" ht="16" customHeight="1" x14ac:dyDescent="0.25">
      <c r="D5938" s="106"/>
      <c r="G5938" s="107"/>
    </row>
    <row r="5939" spans="4:7" ht="16" customHeight="1" x14ac:dyDescent="0.25">
      <c r="D5939" s="106"/>
      <c r="G5939" s="107"/>
    </row>
    <row r="5940" spans="4:7" ht="16" customHeight="1" x14ac:dyDescent="0.25">
      <c r="D5940" s="106"/>
      <c r="G5940" s="107"/>
    </row>
    <row r="5941" spans="4:7" ht="16" customHeight="1" x14ac:dyDescent="0.25">
      <c r="D5941" s="106"/>
      <c r="G5941" s="107"/>
    </row>
    <row r="5942" spans="4:7" ht="16" customHeight="1" x14ac:dyDescent="0.25">
      <c r="D5942" s="106"/>
      <c r="G5942" s="107"/>
    </row>
    <row r="5943" spans="4:7" ht="16" customHeight="1" x14ac:dyDescent="0.25">
      <c r="D5943" s="106"/>
      <c r="G5943" s="107"/>
    </row>
    <row r="5944" spans="4:7" ht="16" customHeight="1" x14ac:dyDescent="0.25">
      <c r="D5944" s="106"/>
      <c r="G5944" s="107"/>
    </row>
    <row r="5945" spans="4:7" ht="16" customHeight="1" x14ac:dyDescent="0.25">
      <c r="D5945" s="106"/>
      <c r="G5945" s="107"/>
    </row>
    <row r="5946" spans="4:7" ht="16" customHeight="1" x14ac:dyDescent="0.25">
      <c r="D5946" s="106"/>
      <c r="G5946" s="107"/>
    </row>
    <row r="5947" spans="4:7" ht="16" customHeight="1" x14ac:dyDescent="0.25">
      <c r="D5947" s="106"/>
      <c r="G5947" s="107"/>
    </row>
    <row r="5948" spans="4:7" ht="16" customHeight="1" x14ac:dyDescent="0.25">
      <c r="D5948" s="106"/>
      <c r="G5948" s="107"/>
    </row>
    <row r="5949" spans="4:7" ht="16" customHeight="1" x14ac:dyDescent="0.25">
      <c r="D5949" s="106"/>
      <c r="G5949" s="107"/>
    </row>
    <row r="5950" spans="4:7" ht="16" customHeight="1" x14ac:dyDescent="0.25">
      <c r="D5950" s="106"/>
      <c r="G5950" s="107"/>
    </row>
    <row r="5951" spans="4:7" ht="16" customHeight="1" x14ac:dyDescent="0.25">
      <c r="D5951" s="106"/>
      <c r="G5951" s="107"/>
    </row>
    <row r="5952" spans="4:7" ht="16" customHeight="1" x14ac:dyDescent="0.25">
      <c r="D5952" s="106"/>
      <c r="G5952" s="107"/>
    </row>
    <row r="5953" spans="4:7" ht="16" customHeight="1" x14ac:dyDescent="0.25">
      <c r="D5953" s="106"/>
      <c r="G5953" s="107"/>
    </row>
    <row r="5954" spans="4:7" ht="16" customHeight="1" x14ac:dyDescent="0.25">
      <c r="D5954" s="106"/>
      <c r="G5954" s="107"/>
    </row>
    <row r="5955" spans="4:7" ht="16" customHeight="1" x14ac:dyDescent="0.25">
      <c r="D5955" s="106"/>
      <c r="G5955" s="107"/>
    </row>
    <row r="5956" spans="4:7" ht="16" customHeight="1" x14ac:dyDescent="0.25">
      <c r="D5956" s="106"/>
      <c r="G5956" s="107"/>
    </row>
    <row r="5957" spans="4:7" ht="16" customHeight="1" x14ac:dyDescent="0.25">
      <c r="D5957" s="106"/>
      <c r="G5957" s="107"/>
    </row>
    <row r="5958" spans="4:7" ht="16" customHeight="1" x14ac:dyDescent="0.25">
      <c r="D5958" s="106"/>
      <c r="G5958" s="107"/>
    </row>
    <row r="5959" spans="4:7" ht="16" customHeight="1" x14ac:dyDescent="0.25">
      <c r="D5959" s="106"/>
      <c r="G5959" s="107"/>
    </row>
    <row r="5960" spans="4:7" ht="16" customHeight="1" x14ac:dyDescent="0.25">
      <c r="D5960" s="106"/>
      <c r="G5960" s="107"/>
    </row>
    <row r="5961" spans="4:7" ht="16" customHeight="1" x14ac:dyDescent="0.25">
      <c r="D5961" s="106"/>
      <c r="G5961" s="107"/>
    </row>
    <row r="5962" spans="4:7" ht="16" customHeight="1" x14ac:dyDescent="0.25">
      <c r="D5962" s="106"/>
      <c r="G5962" s="107"/>
    </row>
    <row r="5963" spans="4:7" ht="16" customHeight="1" x14ac:dyDescent="0.25">
      <c r="D5963" s="106"/>
      <c r="G5963" s="107"/>
    </row>
    <row r="5964" spans="4:7" ht="16" customHeight="1" x14ac:dyDescent="0.25">
      <c r="D5964" s="106"/>
      <c r="G5964" s="107"/>
    </row>
    <row r="5965" spans="4:7" ht="16" customHeight="1" x14ac:dyDescent="0.25">
      <c r="D5965" s="106"/>
      <c r="G5965" s="107"/>
    </row>
    <row r="5966" spans="4:7" ht="16" customHeight="1" x14ac:dyDescent="0.25">
      <c r="D5966" s="106"/>
      <c r="G5966" s="107"/>
    </row>
    <row r="5967" spans="4:7" ht="16" customHeight="1" x14ac:dyDescent="0.25">
      <c r="D5967" s="106"/>
      <c r="G5967" s="107"/>
    </row>
    <row r="5968" spans="4:7" ht="16" customHeight="1" x14ac:dyDescent="0.25">
      <c r="D5968" s="106"/>
      <c r="G5968" s="107"/>
    </row>
    <row r="5969" spans="4:7" ht="16" customHeight="1" x14ac:dyDescent="0.25">
      <c r="D5969" s="106"/>
      <c r="G5969" s="107"/>
    </row>
    <row r="5970" spans="4:7" ht="16" customHeight="1" x14ac:dyDescent="0.25">
      <c r="D5970" s="106"/>
      <c r="G5970" s="107"/>
    </row>
    <row r="5971" spans="4:7" ht="16" customHeight="1" x14ac:dyDescent="0.25">
      <c r="D5971" s="106"/>
      <c r="G5971" s="107"/>
    </row>
    <row r="5972" spans="4:7" ht="16" customHeight="1" x14ac:dyDescent="0.25">
      <c r="D5972" s="106"/>
      <c r="G5972" s="107"/>
    </row>
    <row r="5973" spans="4:7" ht="16" customHeight="1" x14ac:dyDescent="0.25">
      <c r="D5973" s="106"/>
      <c r="G5973" s="107"/>
    </row>
    <row r="5974" spans="4:7" ht="16" customHeight="1" x14ac:dyDescent="0.25">
      <c r="D5974" s="106"/>
      <c r="G5974" s="107"/>
    </row>
    <row r="5975" spans="4:7" ht="16" customHeight="1" x14ac:dyDescent="0.25">
      <c r="D5975" s="106"/>
      <c r="G5975" s="107"/>
    </row>
    <row r="5976" spans="4:7" ht="16" customHeight="1" x14ac:dyDescent="0.25">
      <c r="D5976" s="106"/>
      <c r="G5976" s="107"/>
    </row>
    <row r="5977" spans="4:7" ht="16" customHeight="1" x14ac:dyDescent="0.25">
      <c r="D5977" s="106"/>
      <c r="G5977" s="107"/>
    </row>
    <row r="5978" spans="4:7" ht="16" customHeight="1" x14ac:dyDescent="0.25">
      <c r="D5978" s="106"/>
      <c r="G5978" s="107"/>
    </row>
    <row r="5979" spans="4:7" ht="16" customHeight="1" x14ac:dyDescent="0.25">
      <c r="D5979" s="106"/>
      <c r="G5979" s="107"/>
    </row>
    <row r="5980" spans="4:7" ht="16" customHeight="1" x14ac:dyDescent="0.25">
      <c r="D5980" s="106"/>
      <c r="G5980" s="107"/>
    </row>
    <row r="5981" spans="4:7" ht="16" customHeight="1" x14ac:dyDescent="0.25">
      <c r="D5981" s="106"/>
      <c r="G5981" s="107"/>
    </row>
    <row r="5982" spans="4:7" ht="16" customHeight="1" x14ac:dyDescent="0.25">
      <c r="D5982" s="106"/>
      <c r="G5982" s="107"/>
    </row>
    <row r="5983" spans="4:7" ht="16" customHeight="1" x14ac:dyDescent="0.25">
      <c r="D5983" s="106"/>
      <c r="G5983" s="107"/>
    </row>
    <row r="5984" spans="4:7" ht="16" customHeight="1" x14ac:dyDescent="0.25">
      <c r="D5984" s="106"/>
      <c r="G5984" s="107"/>
    </row>
    <row r="5985" spans="4:7" ht="16" customHeight="1" x14ac:dyDescent="0.25">
      <c r="D5985" s="106"/>
      <c r="G5985" s="107"/>
    </row>
    <row r="5986" spans="4:7" ht="16" customHeight="1" x14ac:dyDescent="0.25">
      <c r="D5986" s="106"/>
      <c r="G5986" s="107"/>
    </row>
    <row r="5987" spans="4:7" ht="16" customHeight="1" x14ac:dyDescent="0.25">
      <c r="D5987" s="106"/>
      <c r="G5987" s="107"/>
    </row>
    <row r="5988" spans="4:7" ht="16" customHeight="1" x14ac:dyDescent="0.25">
      <c r="D5988" s="106"/>
      <c r="G5988" s="107"/>
    </row>
    <row r="5989" spans="4:7" ht="16" customHeight="1" x14ac:dyDescent="0.25">
      <c r="D5989" s="106"/>
      <c r="G5989" s="107"/>
    </row>
    <row r="5990" spans="4:7" ht="16" customHeight="1" x14ac:dyDescent="0.25">
      <c r="D5990" s="106"/>
      <c r="G5990" s="107"/>
    </row>
    <row r="5991" spans="4:7" ht="16" customHeight="1" x14ac:dyDescent="0.25">
      <c r="D5991" s="106"/>
      <c r="G5991" s="107"/>
    </row>
    <row r="5992" spans="4:7" ht="16" customHeight="1" x14ac:dyDescent="0.25">
      <c r="D5992" s="106"/>
      <c r="G5992" s="107"/>
    </row>
    <row r="5993" spans="4:7" ht="16" customHeight="1" x14ac:dyDescent="0.25">
      <c r="D5993" s="106"/>
      <c r="G5993" s="107"/>
    </row>
    <row r="5994" spans="4:7" ht="16" customHeight="1" x14ac:dyDescent="0.25">
      <c r="D5994" s="106"/>
      <c r="G5994" s="107"/>
    </row>
    <row r="5995" spans="4:7" ht="16" customHeight="1" x14ac:dyDescent="0.25">
      <c r="D5995" s="106"/>
      <c r="G5995" s="107"/>
    </row>
    <row r="5996" spans="4:7" ht="16" customHeight="1" x14ac:dyDescent="0.25">
      <c r="D5996" s="106"/>
      <c r="G5996" s="107"/>
    </row>
    <row r="5997" spans="4:7" ht="16" customHeight="1" x14ac:dyDescent="0.25">
      <c r="D5997" s="106"/>
      <c r="G5997" s="107"/>
    </row>
    <row r="5998" spans="4:7" ht="16" customHeight="1" x14ac:dyDescent="0.25">
      <c r="D5998" s="106"/>
      <c r="G5998" s="107"/>
    </row>
    <row r="5999" spans="4:7" ht="16" customHeight="1" x14ac:dyDescent="0.25">
      <c r="D5999" s="106"/>
      <c r="G5999" s="107"/>
    </row>
    <row r="6000" spans="4:7" ht="16" customHeight="1" x14ac:dyDescent="0.25">
      <c r="D6000" s="106"/>
      <c r="G6000" s="107"/>
    </row>
    <row r="6001" spans="4:7" ht="16" customHeight="1" x14ac:dyDescent="0.25">
      <c r="D6001" s="106"/>
      <c r="G6001" s="107"/>
    </row>
    <row r="6002" spans="4:7" ht="16" customHeight="1" x14ac:dyDescent="0.25">
      <c r="D6002" s="106"/>
      <c r="G6002" s="107"/>
    </row>
    <row r="6003" spans="4:7" ht="16" customHeight="1" x14ac:dyDescent="0.25">
      <c r="D6003" s="106"/>
      <c r="G6003" s="107"/>
    </row>
    <row r="6004" spans="4:7" ht="16" customHeight="1" x14ac:dyDescent="0.25">
      <c r="D6004" s="106"/>
      <c r="G6004" s="107"/>
    </row>
    <row r="6005" spans="4:7" ht="16" customHeight="1" x14ac:dyDescent="0.25">
      <c r="D6005" s="106"/>
      <c r="G6005" s="107"/>
    </row>
    <row r="6006" spans="4:7" ht="16" customHeight="1" x14ac:dyDescent="0.25">
      <c r="D6006" s="106"/>
      <c r="G6006" s="107"/>
    </row>
    <row r="6007" spans="4:7" ht="16" customHeight="1" x14ac:dyDescent="0.25">
      <c r="D6007" s="106"/>
      <c r="G6007" s="107"/>
    </row>
    <row r="6008" spans="4:7" ht="16" customHeight="1" x14ac:dyDescent="0.25">
      <c r="D6008" s="106"/>
      <c r="G6008" s="107"/>
    </row>
    <row r="6009" spans="4:7" ht="16" customHeight="1" x14ac:dyDescent="0.25">
      <c r="D6009" s="106"/>
      <c r="G6009" s="107"/>
    </row>
    <row r="6010" spans="4:7" ht="16" customHeight="1" x14ac:dyDescent="0.25">
      <c r="D6010" s="106"/>
      <c r="G6010" s="107"/>
    </row>
    <row r="6011" spans="4:7" ht="16" customHeight="1" x14ac:dyDescent="0.25">
      <c r="D6011" s="106"/>
      <c r="G6011" s="107"/>
    </row>
    <row r="6012" spans="4:7" ht="16" customHeight="1" x14ac:dyDescent="0.25">
      <c r="D6012" s="106"/>
      <c r="G6012" s="107"/>
    </row>
    <row r="6013" spans="4:7" ht="16" customHeight="1" x14ac:dyDescent="0.25">
      <c r="D6013" s="106"/>
      <c r="G6013" s="107"/>
    </row>
    <row r="6014" spans="4:7" ht="16" customHeight="1" x14ac:dyDescent="0.25">
      <c r="D6014" s="106"/>
      <c r="G6014" s="107"/>
    </row>
    <row r="6015" spans="4:7" ht="16" customHeight="1" x14ac:dyDescent="0.25">
      <c r="D6015" s="106"/>
      <c r="G6015" s="107"/>
    </row>
    <row r="6016" spans="4:7" ht="16" customHeight="1" x14ac:dyDescent="0.25">
      <c r="D6016" s="106"/>
      <c r="G6016" s="107"/>
    </row>
    <row r="6017" spans="4:7" ht="16" customHeight="1" x14ac:dyDescent="0.25">
      <c r="D6017" s="106"/>
      <c r="G6017" s="107"/>
    </row>
    <row r="6018" spans="4:7" ht="16" customHeight="1" x14ac:dyDescent="0.25">
      <c r="D6018" s="106"/>
      <c r="G6018" s="107"/>
    </row>
    <row r="6019" spans="4:7" ht="16" customHeight="1" x14ac:dyDescent="0.25">
      <c r="D6019" s="106"/>
      <c r="G6019" s="107"/>
    </row>
    <row r="6020" spans="4:7" ht="16" customHeight="1" x14ac:dyDescent="0.25">
      <c r="D6020" s="106"/>
      <c r="G6020" s="107"/>
    </row>
    <row r="6021" spans="4:7" ht="16" customHeight="1" x14ac:dyDescent="0.25">
      <c r="D6021" s="106"/>
      <c r="G6021" s="107"/>
    </row>
    <row r="6022" spans="4:7" ht="16" customHeight="1" x14ac:dyDescent="0.25">
      <c r="D6022" s="106"/>
      <c r="G6022" s="107"/>
    </row>
    <row r="6023" spans="4:7" ht="16" customHeight="1" x14ac:dyDescent="0.25">
      <c r="D6023" s="106"/>
      <c r="G6023" s="107"/>
    </row>
    <row r="6024" spans="4:7" ht="16" customHeight="1" x14ac:dyDescent="0.25">
      <c r="D6024" s="106"/>
      <c r="G6024" s="107"/>
    </row>
    <row r="6025" spans="4:7" ht="16" customHeight="1" x14ac:dyDescent="0.25">
      <c r="D6025" s="106"/>
      <c r="G6025" s="107"/>
    </row>
    <row r="6026" spans="4:7" ht="16" customHeight="1" x14ac:dyDescent="0.25">
      <c r="D6026" s="106"/>
      <c r="G6026" s="107"/>
    </row>
    <row r="6027" spans="4:7" ht="16" customHeight="1" x14ac:dyDescent="0.25">
      <c r="D6027" s="106"/>
      <c r="G6027" s="107"/>
    </row>
    <row r="6028" spans="4:7" ht="16" customHeight="1" x14ac:dyDescent="0.25">
      <c r="D6028" s="106"/>
      <c r="G6028" s="107"/>
    </row>
    <row r="6029" spans="4:7" ht="16" customHeight="1" x14ac:dyDescent="0.25">
      <c r="D6029" s="106"/>
      <c r="G6029" s="107"/>
    </row>
    <row r="6030" spans="4:7" ht="16" customHeight="1" x14ac:dyDescent="0.25">
      <c r="D6030" s="106"/>
      <c r="G6030" s="107"/>
    </row>
    <row r="6031" spans="4:7" ht="16" customHeight="1" x14ac:dyDescent="0.25">
      <c r="D6031" s="106"/>
      <c r="G6031" s="107"/>
    </row>
    <row r="6032" spans="4:7" ht="16" customHeight="1" x14ac:dyDescent="0.25">
      <c r="D6032" s="106"/>
      <c r="G6032" s="107"/>
    </row>
    <row r="6033" spans="4:7" ht="16" customHeight="1" x14ac:dyDescent="0.25">
      <c r="D6033" s="106"/>
      <c r="G6033" s="107"/>
    </row>
    <row r="6034" spans="4:7" ht="16" customHeight="1" x14ac:dyDescent="0.25">
      <c r="D6034" s="106"/>
      <c r="G6034" s="107"/>
    </row>
    <row r="6035" spans="4:7" ht="16" customHeight="1" x14ac:dyDescent="0.25">
      <c r="D6035" s="106"/>
      <c r="G6035" s="107"/>
    </row>
    <row r="6036" spans="4:7" ht="16" customHeight="1" x14ac:dyDescent="0.25">
      <c r="D6036" s="106"/>
      <c r="G6036" s="107"/>
    </row>
    <row r="6037" spans="4:7" ht="16" customHeight="1" x14ac:dyDescent="0.25">
      <c r="D6037" s="106"/>
      <c r="G6037" s="107"/>
    </row>
    <row r="6038" spans="4:7" ht="16" customHeight="1" x14ac:dyDescent="0.25">
      <c r="D6038" s="106"/>
      <c r="G6038" s="107"/>
    </row>
    <row r="6039" spans="4:7" ht="16" customHeight="1" x14ac:dyDescent="0.25">
      <c r="D6039" s="106"/>
      <c r="G6039" s="107"/>
    </row>
    <row r="6040" spans="4:7" ht="16" customHeight="1" x14ac:dyDescent="0.25">
      <c r="D6040" s="106"/>
      <c r="G6040" s="107"/>
    </row>
    <row r="6041" spans="4:7" ht="16" customHeight="1" x14ac:dyDescent="0.25">
      <c r="D6041" s="106"/>
      <c r="G6041" s="107"/>
    </row>
    <row r="6042" spans="4:7" ht="16" customHeight="1" x14ac:dyDescent="0.25">
      <c r="D6042" s="106"/>
      <c r="G6042" s="107"/>
    </row>
    <row r="6043" spans="4:7" ht="16" customHeight="1" x14ac:dyDescent="0.25">
      <c r="D6043" s="106"/>
      <c r="G6043" s="107"/>
    </row>
    <row r="6044" spans="4:7" ht="16" customHeight="1" x14ac:dyDescent="0.25">
      <c r="D6044" s="106"/>
      <c r="G6044" s="107"/>
    </row>
    <row r="6045" spans="4:7" ht="16" customHeight="1" x14ac:dyDescent="0.25">
      <c r="D6045" s="106"/>
      <c r="G6045" s="107"/>
    </row>
    <row r="6046" spans="4:7" ht="16" customHeight="1" x14ac:dyDescent="0.25">
      <c r="D6046" s="106"/>
      <c r="G6046" s="107"/>
    </row>
    <row r="6047" spans="4:7" ht="16" customHeight="1" x14ac:dyDescent="0.25">
      <c r="D6047" s="106"/>
      <c r="G6047" s="107"/>
    </row>
    <row r="6048" spans="4:7" ht="16" customHeight="1" x14ac:dyDescent="0.25">
      <c r="D6048" s="106"/>
      <c r="G6048" s="107"/>
    </row>
    <row r="6049" spans="4:7" ht="16" customHeight="1" x14ac:dyDescent="0.25">
      <c r="D6049" s="106"/>
      <c r="G6049" s="107"/>
    </row>
    <row r="6050" spans="4:7" ht="16" customHeight="1" x14ac:dyDescent="0.25">
      <c r="D6050" s="106"/>
      <c r="G6050" s="107"/>
    </row>
    <row r="6051" spans="4:7" ht="16" customHeight="1" x14ac:dyDescent="0.25">
      <c r="D6051" s="106"/>
      <c r="G6051" s="107"/>
    </row>
    <row r="6052" spans="4:7" ht="16" customHeight="1" x14ac:dyDescent="0.25">
      <c r="D6052" s="106"/>
      <c r="G6052" s="107"/>
    </row>
    <row r="6053" spans="4:7" ht="16" customHeight="1" x14ac:dyDescent="0.25">
      <c r="D6053" s="106"/>
      <c r="G6053" s="107"/>
    </row>
    <row r="6054" spans="4:7" ht="16" customHeight="1" x14ac:dyDescent="0.25">
      <c r="D6054" s="106"/>
      <c r="G6054" s="107"/>
    </row>
    <row r="6055" spans="4:7" ht="16" customHeight="1" x14ac:dyDescent="0.25">
      <c r="D6055" s="106"/>
      <c r="G6055" s="107"/>
    </row>
    <row r="6056" spans="4:7" ht="16" customHeight="1" x14ac:dyDescent="0.25">
      <c r="D6056" s="106"/>
      <c r="G6056" s="107"/>
    </row>
    <row r="6057" spans="4:7" ht="16" customHeight="1" x14ac:dyDescent="0.25">
      <c r="D6057" s="106"/>
      <c r="G6057" s="107"/>
    </row>
    <row r="6058" spans="4:7" ht="16" customHeight="1" x14ac:dyDescent="0.25">
      <c r="D6058" s="106"/>
      <c r="G6058" s="107"/>
    </row>
    <row r="6059" spans="4:7" ht="16" customHeight="1" x14ac:dyDescent="0.25">
      <c r="D6059" s="106"/>
      <c r="G6059" s="107"/>
    </row>
    <row r="6060" spans="4:7" ht="16" customHeight="1" x14ac:dyDescent="0.25">
      <c r="D6060" s="106"/>
      <c r="G6060" s="107"/>
    </row>
    <row r="6061" spans="4:7" ht="16" customHeight="1" x14ac:dyDescent="0.25">
      <c r="D6061" s="106"/>
      <c r="G6061" s="107"/>
    </row>
    <row r="6062" spans="4:7" ht="16" customHeight="1" x14ac:dyDescent="0.25">
      <c r="D6062" s="106"/>
      <c r="G6062" s="107"/>
    </row>
    <row r="6063" spans="4:7" ht="16" customHeight="1" x14ac:dyDescent="0.25">
      <c r="D6063" s="106"/>
      <c r="G6063" s="107"/>
    </row>
    <row r="6064" spans="4:7" ht="16" customHeight="1" x14ac:dyDescent="0.25">
      <c r="D6064" s="106"/>
      <c r="G6064" s="107"/>
    </row>
    <row r="6065" spans="4:7" ht="16" customHeight="1" x14ac:dyDescent="0.25">
      <c r="D6065" s="106"/>
      <c r="G6065" s="107"/>
    </row>
    <row r="6066" spans="4:7" ht="16" customHeight="1" x14ac:dyDescent="0.25">
      <c r="D6066" s="106"/>
      <c r="G6066" s="107"/>
    </row>
    <row r="6067" spans="4:7" ht="16" customHeight="1" x14ac:dyDescent="0.25">
      <c r="D6067" s="106"/>
      <c r="G6067" s="107"/>
    </row>
    <row r="6068" spans="4:7" ht="16" customHeight="1" x14ac:dyDescent="0.25">
      <c r="D6068" s="106"/>
      <c r="G6068" s="107"/>
    </row>
    <row r="6069" spans="4:7" ht="16" customHeight="1" x14ac:dyDescent="0.25">
      <c r="D6069" s="106"/>
      <c r="G6069" s="107"/>
    </row>
    <row r="6070" spans="4:7" ht="16" customHeight="1" x14ac:dyDescent="0.25">
      <c r="D6070" s="106"/>
      <c r="G6070" s="107"/>
    </row>
    <row r="6071" spans="4:7" ht="16" customHeight="1" x14ac:dyDescent="0.25">
      <c r="D6071" s="106"/>
      <c r="G6071" s="107"/>
    </row>
    <row r="6072" spans="4:7" ht="16" customHeight="1" x14ac:dyDescent="0.25">
      <c r="D6072" s="106"/>
      <c r="G6072" s="107"/>
    </row>
    <row r="6073" spans="4:7" ht="16" customHeight="1" x14ac:dyDescent="0.25">
      <c r="D6073" s="106"/>
      <c r="G6073" s="107"/>
    </row>
    <row r="6074" spans="4:7" ht="16" customHeight="1" x14ac:dyDescent="0.25">
      <c r="D6074" s="106"/>
      <c r="G6074" s="107"/>
    </row>
    <row r="6075" spans="4:7" ht="16" customHeight="1" x14ac:dyDescent="0.25">
      <c r="D6075" s="106"/>
      <c r="G6075" s="107"/>
    </row>
    <row r="6076" spans="4:7" ht="16" customHeight="1" x14ac:dyDescent="0.25">
      <c r="D6076" s="106"/>
      <c r="G6076" s="107"/>
    </row>
    <row r="6077" spans="4:7" ht="16" customHeight="1" x14ac:dyDescent="0.25">
      <c r="D6077" s="106"/>
      <c r="G6077" s="107"/>
    </row>
    <row r="6078" spans="4:7" ht="16" customHeight="1" x14ac:dyDescent="0.25">
      <c r="D6078" s="106"/>
      <c r="G6078" s="107"/>
    </row>
    <row r="6079" spans="4:7" ht="16" customHeight="1" x14ac:dyDescent="0.25">
      <c r="D6079" s="106"/>
      <c r="G6079" s="107"/>
    </row>
    <row r="6080" spans="4:7" ht="16" customHeight="1" x14ac:dyDescent="0.25">
      <c r="D6080" s="106"/>
      <c r="G6080" s="107"/>
    </row>
    <row r="6081" spans="4:7" ht="16" customHeight="1" x14ac:dyDescent="0.25">
      <c r="D6081" s="106"/>
      <c r="G6081" s="107"/>
    </row>
    <row r="6082" spans="4:7" ht="16" customHeight="1" x14ac:dyDescent="0.25">
      <c r="D6082" s="106"/>
      <c r="G6082" s="107"/>
    </row>
    <row r="6083" spans="4:7" ht="16" customHeight="1" x14ac:dyDescent="0.25">
      <c r="D6083" s="106"/>
      <c r="G6083" s="107"/>
    </row>
    <row r="6084" spans="4:7" ht="16" customHeight="1" x14ac:dyDescent="0.25">
      <c r="D6084" s="106"/>
      <c r="G6084" s="107"/>
    </row>
    <row r="6085" spans="4:7" ht="16" customHeight="1" x14ac:dyDescent="0.25">
      <c r="D6085" s="106"/>
      <c r="G6085" s="107"/>
    </row>
    <row r="6086" spans="4:7" ht="16" customHeight="1" x14ac:dyDescent="0.25">
      <c r="D6086" s="106"/>
      <c r="G6086" s="107"/>
    </row>
    <row r="6087" spans="4:7" ht="16" customHeight="1" x14ac:dyDescent="0.25">
      <c r="D6087" s="106"/>
      <c r="G6087" s="107"/>
    </row>
    <row r="6088" spans="4:7" ht="16" customHeight="1" x14ac:dyDescent="0.25">
      <c r="D6088" s="106"/>
      <c r="G6088" s="107"/>
    </row>
    <row r="6089" spans="4:7" ht="16" customHeight="1" x14ac:dyDescent="0.25">
      <c r="D6089" s="106"/>
      <c r="G6089" s="107"/>
    </row>
    <row r="6090" spans="4:7" ht="16" customHeight="1" x14ac:dyDescent="0.25">
      <c r="D6090" s="106"/>
      <c r="G6090" s="107"/>
    </row>
    <row r="6091" spans="4:7" ht="16" customHeight="1" x14ac:dyDescent="0.25">
      <c r="D6091" s="106"/>
      <c r="G6091" s="107"/>
    </row>
    <row r="6092" spans="4:7" ht="16" customHeight="1" x14ac:dyDescent="0.25">
      <c r="D6092" s="106"/>
      <c r="G6092" s="107"/>
    </row>
    <row r="6093" spans="4:7" ht="16" customHeight="1" x14ac:dyDescent="0.25">
      <c r="D6093" s="106"/>
      <c r="G6093" s="107"/>
    </row>
    <row r="6094" spans="4:7" ht="16" customHeight="1" x14ac:dyDescent="0.25">
      <c r="D6094" s="106"/>
      <c r="G6094" s="107"/>
    </row>
    <row r="6095" spans="4:7" ht="16" customHeight="1" x14ac:dyDescent="0.25">
      <c r="D6095" s="106"/>
      <c r="G6095" s="107"/>
    </row>
    <row r="6096" spans="4:7" ht="16" customHeight="1" x14ac:dyDescent="0.25">
      <c r="D6096" s="106"/>
      <c r="G6096" s="107"/>
    </row>
    <row r="6097" spans="4:7" ht="16" customHeight="1" x14ac:dyDescent="0.25">
      <c r="D6097" s="106"/>
      <c r="G6097" s="107"/>
    </row>
    <row r="6098" spans="4:7" ht="16" customHeight="1" x14ac:dyDescent="0.25">
      <c r="D6098" s="106"/>
      <c r="G6098" s="107"/>
    </row>
    <row r="6099" spans="4:7" ht="16" customHeight="1" x14ac:dyDescent="0.25">
      <c r="D6099" s="106"/>
      <c r="G6099" s="107"/>
    </row>
    <row r="6100" spans="4:7" ht="16" customHeight="1" x14ac:dyDescent="0.25">
      <c r="D6100" s="106"/>
      <c r="G6100" s="107"/>
    </row>
    <row r="6101" spans="4:7" ht="16" customHeight="1" x14ac:dyDescent="0.25">
      <c r="D6101" s="106"/>
      <c r="G6101" s="107"/>
    </row>
    <row r="6102" spans="4:7" ht="16" customHeight="1" x14ac:dyDescent="0.25">
      <c r="D6102" s="106"/>
      <c r="G6102" s="107"/>
    </row>
    <row r="6103" spans="4:7" ht="16" customHeight="1" x14ac:dyDescent="0.25">
      <c r="D6103" s="106"/>
      <c r="G6103" s="107"/>
    </row>
    <row r="6104" spans="4:7" ht="16" customHeight="1" x14ac:dyDescent="0.25">
      <c r="D6104" s="106"/>
      <c r="G6104" s="107"/>
    </row>
    <row r="6105" spans="4:7" ht="16" customHeight="1" x14ac:dyDescent="0.25">
      <c r="D6105" s="106"/>
      <c r="G6105" s="107"/>
    </row>
    <row r="6106" spans="4:7" ht="16" customHeight="1" x14ac:dyDescent="0.25">
      <c r="D6106" s="106"/>
      <c r="G6106" s="107"/>
    </row>
    <row r="6107" spans="4:7" ht="16" customHeight="1" x14ac:dyDescent="0.25">
      <c r="D6107" s="106"/>
      <c r="G6107" s="107"/>
    </row>
    <row r="6108" spans="4:7" ht="16" customHeight="1" x14ac:dyDescent="0.25">
      <c r="D6108" s="106"/>
      <c r="G6108" s="107"/>
    </row>
    <row r="6109" spans="4:7" ht="16" customHeight="1" x14ac:dyDescent="0.25">
      <c r="D6109" s="106"/>
      <c r="G6109" s="107"/>
    </row>
    <row r="6110" spans="4:7" ht="16" customHeight="1" x14ac:dyDescent="0.25">
      <c r="D6110" s="106"/>
      <c r="G6110" s="107"/>
    </row>
    <row r="6111" spans="4:7" ht="16" customHeight="1" x14ac:dyDescent="0.25">
      <c r="D6111" s="106"/>
      <c r="G6111" s="107"/>
    </row>
    <row r="6112" spans="4:7" ht="16" customHeight="1" x14ac:dyDescent="0.25">
      <c r="D6112" s="106"/>
      <c r="G6112" s="107"/>
    </row>
    <row r="6113" spans="4:7" ht="16" customHeight="1" x14ac:dyDescent="0.25">
      <c r="D6113" s="106"/>
      <c r="G6113" s="107"/>
    </row>
    <row r="6114" spans="4:7" ht="16" customHeight="1" x14ac:dyDescent="0.25">
      <c r="D6114" s="106"/>
      <c r="G6114" s="107"/>
    </row>
    <row r="6115" spans="4:7" ht="16" customHeight="1" x14ac:dyDescent="0.25">
      <c r="D6115" s="106"/>
      <c r="G6115" s="107"/>
    </row>
    <row r="6116" spans="4:7" ht="16" customHeight="1" x14ac:dyDescent="0.25">
      <c r="D6116" s="106"/>
      <c r="G6116" s="107"/>
    </row>
    <row r="6117" spans="4:7" ht="16" customHeight="1" x14ac:dyDescent="0.25">
      <c r="D6117" s="106"/>
      <c r="G6117" s="107"/>
    </row>
    <row r="6118" spans="4:7" ht="16" customHeight="1" x14ac:dyDescent="0.25">
      <c r="D6118" s="106"/>
      <c r="G6118" s="107"/>
    </row>
    <row r="6119" spans="4:7" ht="16" customHeight="1" x14ac:dyDescent="0.25">
      <c r="D6119" s="106"/>
      <c r="G6119" s="107"/>
    </row>
    <row r="6120" spans="4:7" ht="16" customHeight="1" x14ac:dyDescent="0.25">
      <c r="D6120" s="106"/>
      <c r="G6120" s="107"/>
    </row>
    <row r="6121" spans="4:7" ht="16" customHeight="1" x14ac:dyDescent="0.25">
      <c r="D6121" s="106"/>
      <c r="G6121" s="107"/>
    </row>
    <row r="6122" spans="4:7" ht="16" customHeight="1" x14ac:dyDescent="0.25">
      <c r="D6122" s="106"/>
      <c r="G6122" s="107"/>
    </row>
    <row r="6123" spans="4:7" ht="16" customHeight="1" x14ac:dyDescent="0.25">
      <c r="D6123" s="106"/>
      <c r="G6123" s="107"/>
    </row>
    <row r="6124" spans="4:7" ht="16" customHeight="1" x14ac:dyDescent="0.25">
      <c r="D6124" s="106"/>
      <c r="G6124" s="107"/>
    </row>
    <row r="6125" spans="4:7" ht="16" customHeight="1" x14ac:dyDescent="0.25">
      <c r="D6125" s="106"/>
      <c r="G6125" s="107"/>
    </row>
    <row r="6126" spans="4:7" ht="16" customHeight="1" x14ac:dyDescent="0.25">
      <c r="D6126" s="106"/>
      <c r="G6126" s="107"/>
    </row>
    <row r="6127" spans="4:7" ht="16" customHeight="1" x14ac:dyDescent="0.25">
      <c r="D6127" s="106"/>
      <c r="G6127" s="107"/>
    </row>
    <row r="6128" spans="4:7" ht="16" customHeight="1" x14ac:dyDescent="0.25">
      <c r="D6128" s="106"/>
      <c r="G6128" s="107"/>
    </row>
    <row r="6129" spans="4:7" ht="16" customHeight="1" x14ac:dyDescent="0.25">
      <c r="D6129" s="106"/>
      <c r="G6129" s="107"/>
    </row>
    <row r="6130" spans="4:7" ht="16" customHeight="1" x14ac:dyDescent="0.25">
      <c r="D6130" s="106"/>
      <c r="G6130" s="107"/>
    </row>
    <row r="6131" spans="4:7" ht="16" customHeight="1" x14ac:dyDescent="0.25">
      <c r="D6131" s="106"/>
      <c r="G6131" s="107"/>
    </row>
    <row r="6132" spans="4:7" ht="16" customHeight="1" x14ac:dyDescent="0.25">
      <c r="D6132" s="106"/>
      <c r="G6132" s="107"/>
    </row>
    <row r="6133" spans="4:7" ht="16" customHeight="1" x14ac:dyDescent="0.25">
      <c r="D6133" s="106"/>
      <c r="G6133" s="107"/>
    </row>
    <row r="6134" spans="4:7" ht="16" customHeight="1" x14ac:dyDescent="0.25">
      <c r="D6134" s="106"/>
      <c r="G6134" s="107"/>
    </row>
    <row r="6135" spans="4:7" ht="16" customHeight="1" x14ac:dyDescent="0.25">
      <c r="D6135" s="106"/>
      <c r="G6135" s="107"/>
    </row>
    <row r="6136" spans="4:7" ht="16" customHeight="1" x14ac:dyDescent="0.25">
      <c r="D6136" s="106"/>
      <c r="G6136" s="107"/>
    </row>
    <row r="6137" spans="4:7" ht="16" customHeight="1" x14ac:dyDescent="0.25">
      <c r="D6137" s="106"/>
      <c r="G6137" s="107"/>
    </row>
    <row r="6138" spans="4:7" ht="16" customHeight="1" x14ac:dyDescent="0.25">
      <c r="D6138" s="106"/>
      <c r="G6138" s="107"/>
    </row>
    <row r="6139" spans="4:7" ht="16" customHeight="1" x14ac:dyDescent="0.25">
      <c r="D6139" s="106"/>
      <c r="G6139" s="107"/>
    </row>
    <row r="6140" spans="4:7" ht="16" customHeight="1" x14ac:dyDescent="0.25">
      <c r="D6140" s="106"/>
      <c r="G6140" s="107"/>
    </row>
    <row r="6141" spans="4:7" ht="16" customHeight="1" x14ac:dyDescent="0.25">
      <c r="D6141" s="106"/>
      <c r="G6141" s="107"/>
    </row>
    <row r="6142" spans="4:7" ht="16" customHeight="1" x14ac:dyDescent="0.25">
      <c r="D6142" s="106"/>
      <c r="G6142" s="107"/>
    </row>
    <row r="6143" spans="4:7" ht="16" customHeight="1" x14ac:dyDescent="0.25">
      <c r="D6143" s="106"/>
      <c r="G6143" s="107"/>
    </row>
    <row r="6144" spans="4:7" ht="16" customHeight="1" x14ac:dyDescent="0.25">
      <c r="D6144" s="106"/>
      <c r="G6144" s="107"/>
    </row>
    <row r="6145" spans="4:7" ht="16" customHeight="1" x14ac:dyDescent="0.25">
      <c r="D6145" s="106"/>
      <c r="G6145" s="107"/>
    </row>
    <row r="6146" spans="4:7" ht="16" customHeight="1" x14ac:dyDescent="0.25">
      <c r="D6146" s="106"/>
      <c r="G6146" s="107"/>
    </row>
    <row r="6147" spans="4:7" ht="16" customHeight="1" x14ac:dyDescent="0.25">
      <c r="D6147" s="106"/>
      <c r="G6147" s="107"/>
    </row>
    <row r="6148" spans="4:7" ht="16" customHeight="1" x14ac:dyDescent="0.25">
      <c r="D6148" s="106"/>
      <c r="G6148" s="107"/>
    </row>
    <row r="6149" spans="4:7" ht="16" customHeight="1" x14ac:dyDescent="0.25">
      <c r="D6149" s="106"/>
      <c r="G6149" s="107"/>
    </row>
    <row r="6150" spans="4:7" ht="16" customHeight="1" x14ac:dyDescent="0.25">
      <c r="D6150" s="106"/>
      <c r="G6150" s="107"/>
    </row>
    <row r="6151" spans="4:7" ht="16" customHeight="1" x14ac:dyDescent="0.25">
      <c r="D6151" s="106"/>
      <c r="G6151" s="107"/>
    </row>
    <row r="6152" spans="4:7" ht="16" customHeight="1" x14ac:dyDescent="0.25">
      <c r="D6152" s="106"/>
      <c r="G6152" s="107"/>
    </row>
    <row r="6153" spans="4:7" ht="16" customHeight="1" x14ac:dyDescent="0.25">
      <c r="D6153" s="106"/>
      <c r="G6153" s="107"/>
    </row>
    <row r="6154" spans="4:7" ht="16" customHeight="1" x14ac:dyDescent="0.25">
      <c r="D6154" s="106"/>
      <c r="G6154" s="107"/>
    </row>
    <row r="6155" spans="4:7" ht="16" customHeight="1" x14ac:dyDescent="0.25">
      <c r="D6155" s="106"/>
      <c r="G6155" s="107"/>
    </row>
    <row r="6156" spans="4:7" ht="16" customHeight="1" x14ac:dyDescent="0.25">
      <c r="D6156" s="106"/>
      <c r="G6156" s="107"/>
    </row>
    <row r="6157" spans="4:7" ht="16" customHeight="1" x14ac:dyDescent="0.25">
      <c r="D6157" s="106"/>
      <c r="G6157" s="107"/>
    </row>
    <row r="6158" spans="4:7" ht="16" customHeight="1" x14ac:dyDescent="0.25">
      <c r="D6158" s="106"/>
      <c r="G6158" s="107"/>
    </row>
    <row r="6159" spans="4:7" ht="16" customHeight="1" x14ac:dyDescent="0.25">
      <c r="D6159" s="106"/>
      <c r="G6159" s="107"/>
    </row>
    <row r="6160" spans="4:7" ht="16" customHeight="1" x14ac:dyDescent="0.25">
      <c r="D6160" s="106"/>
      <c r="G6160" s="107"/>
    </row>
    <row r="6161" spans="4:7" ht="16" customHeight="1" x14ac:dyDescent="0.25">
      <c r="D6161" s="106"/>
      <c r="G6161" s="107"/>
    </row>
    <row r="6162" spans="4:7" ht="16" customHeight="1" x14ac:dyDescent="0.25">
      <c r="D6162" s="106"/>
      <c r="G6162" s="107"/>
    </row>
    <row r="6163" spans="4:7" ht="16" customHeight="1" x14ac:dyDescent="0.25">
      <c r="D6163" s="106"/>
      <c r="G6163" s="107"/>
    </row>
    <row r="6164" spans="4:7" ht="16" customHeight="1" x14ac:dyDescent="0.25">
      <c r="D6164" s="106"/>
      <c r="G6164" s="107"/>
    </row>
    <row r="6165" spans="4:7" ht="16" customHeight="1" x14ac:dyDescent="0.25">
      <c r="D6165" s="106"/>
      <c r="G6165" s="107"/>
    </row>
    <row r="6166" spans="4:7" ht="16" customHeight="1" x14ac:dyDescent="0.25">
      <c r="D6166" s="106"/>
      <c r="G6166" s="107"/>
    </row>
    <row r="6167" spans="4:7" ht="16" customHeight="1" x14ac:dyDescent="0.25">
      <c r="D6167" s="106"/>
      <c r="G6167" s="107"/>
    </row>
    <row r="6168" spans="4:7" ht="16" customHeight="1" x14ac:dyDescent="0.25">
      <c r="D6168" s="106"/>
      <c r="G6168" s="107"/>
    </row>
    <row r="6169" spans="4:7" ht="16" customHeight="1" x14ac:dyDescent="0.25">
      <c r="D6169" s="106"/>
      <c r="G6169" s="107"/>
    </row>
    <row r="6170" spans="4:7" ht="16" customHeight="1" x14ac:dyDescent="0.25">
      <c r="D6170" s="106"/>
      <c r="G6170" s="107"/>
    </row>
    <row r="6171" spans="4:7" ht="16" customHeight="1" x14ac:dyDescent="0.25">
      <c r="D6171" s="106"/>
      <c r="G6171" s="107"/>
    </row>
    <row r="6172" spans="4:7" ht="16" customHeight="1" x14ac:dyDescent="0.25">
      <c r="D6172" s="106"/>
      <c r="G6172" s="107"/>
    </row>
    <row r="6173" spans="4:7" ht="16" customHeight="1" x14ac:dyDescent="0.25">
      <c r="D6173" s="106"/>
      <c r="G6173" s="107"/>
    </row>
    <row r="6174" spans="4:7" ht="16" customHeight="1" x14ac:dyDescent="0.25">
      <c r="D6174" s="106"/>
      <c r="G6174" s="107"/>
    </row>
    <row r="6175" spans="4:7" ht="16" customHeight="1" x14ac:dyDescent="0.25">
      <c r="D6175" s="106"/>
      <c r="G6175" s="107"/>
    </row>
    <row r="6176" spans="4:7" ht="16" customHeight="1" x14ac:dyDescent="0.25">
      <c r="D6176" s="106"/>
      <c r="G6176" s="107"/>
    </row>
    <row r="6177" spans="4:7" ht="16" customHeight="1" x14ac:dyDescent="0.25">
      <c r="D6177" s="106"/>
      <c r="G6177" s="107"/>
    </row>
    <row r="6178" spans="4:7" ht="16" customHeight="1" x14ac:dyDescent="0.25">
      <c r="D6178" s="106"/>
      <c r="G6178" s="107"/>
    </row>
    <row r="6179" spans="4:7" ht="16" customHeight="1" x14ac:dyDescent="0.25">
      <c r="D6179" s="106"/>
      <c r="G6179" s="107"/>
    </row>
    <row r="6180" spans="4:7" ht="16" customHeight="1" x14ac:dyDescent="0.25">
      <c r="D6180" s="106"/>
      <c r="G6180" s="107"/>
    </row>
    <row r="6181" spans="4:7" ht="16" customHeight="1" x14ac:dyDescent="0.25">
      <c r="D6181" s="106"/>
      <c r="G6181" s="107"/>
    </row>
    <row r="6182" spans="4:7" ht="16" customHeight="1" x14ac:dyDescent="0.25">
      <c r="D6182" s="106"/>
      <c r="G6182" s="107"/>
    </row>
    <row r="6183" spans="4:7" ht="16" customHeight="1" x14ac:dyDescent="0.25">
      <c r="D6183" s="106"/>
      <c r="G6183" s="107"/>
    </row>
    <row r="6184" spans="4:7" ht="16" customHeight="1" x14ac:dyDescent="0.25">
      <c r="D6184" s="106"/>
      <c r="G6184" s="107"/>
    </row>
    <row r="6185" spans="4:7" ht="16" customHeight="1" x14ac:dyDescent="0.25">
      <c r="D6185" s="106"/>
      <c r="G6185" s="107"/>
    </row>
    <row r="6186" spans="4:7" ht="16" customHeight="1" x14ac:dyDescent="0.25">
      <c r="D6186" s="106"/>
      <c r="G6186" s="107"/>
    </row>
    <row r="6187" spans="4:7" ht="16" customHeight="1" x14ac:dyDescent="0.25">
      <c r="D6187" s="106"/>
      <c r="G6187" s="107"/>
    </row>
    <row r="6188" spans="4:7" ht="16" customHeight="1" x14ac:dyDescent="0.25">
      <c r="D6188" s="106"/>
      <c r="G6188" s="107"/>
    </row>
    <row r="6189" spans="4:7" ht="16" customHeight="1" x14ac:dyDescent="0.25">
      <c r="D6189" s="106"/>
      <c r="G6189" s="107"/>
    </row>
    <row r="6190" spans="4:7" ht="16" customHeight="1" x14ac:dyDescent="0.25">
      <c r="D6190" s="106"/>
      <c r="G6190" s="107"/>
    </row>
    <row r="6191" spans="4:7" ht="16" customHeight="1" x14ac:dyDescent="0.25">
      <c r="D6191" s="106"/>
      <c r="G6191" s="107"/>
    </row>
    <row r="6192" spans="4:7" ht="16" customHeight="1" x14ac:dyDescent="0.25">
      <c r="D6192" s="106"/>
      <c r="G6192" s="107"/>
    </row>
    <row r="6193" spans="4:7" ht="16" customHeight="1" x14ac:dyDescent="0.25">
      <c r="D6193" s="106"/>
      <c r="G6193" s="107"/>
    </row>
    <row r="6194" spans="4:7" ht="16" customHeight="1" x14ac:dyDescent="0.25">
      <c r="D6194" s="106"/>
      <c r="G6194" s="107"/>
    </row>
    <row r="6195" spans="4:7" ht="16" customHeight="1" x14ac:dyDescent="0.25">
      <c r="D6195" s="106"/>
      <c r="G6195" s="107"/>
    </row>
    <row r="6196" spans="4:7" ht="16" customHeight="1" x14ac:dyDescent="0.25">
      <c r="D6196" s="106"/>
      <c r="G6196" s="107"/>
    </row>
    <row r="6197" spans="4:7" ht="16" customHeight="1" x14ac:dyDescent="0.25">
      <c r="D6197" s="106"/>
      <c r="G6197" s="107"/>
    </row>
    <row r="6198" spans="4:7" ht="16" customHeight="1" x14ac:dyDescent="0.25">
      <c r="D6198" s="106"/>
      <c r="G6198" s="107"/>
    </row>
    <row r="6199" spans="4:7" ht="16" customHeight="1" x14ac:dyDescent="0.25">
      <c r="D6199" s="106"/>
      <c r="G6199" s="107"/>
    </row>
    <row r="6200" spans="4:7" ht="16" customHeight="1" x14ac:dyDescent="0.25">
      <c r="D6200" s="106"/>
      <c r="G6200" s="107"/>
    </row>
    <row r="6201" spans="4:7" ht="16" customHeight="1" x14ac:dyDescent="0.25">
      <c r="D6201" s="106"/>
      <c r="G6201" s="107"/>
    </row>
    <row r="6202" spans="4:7" ht="16" customHeight="1" x14ac:dyDescent="0.25">
      <c r="D6202" s="106"/>
      <c r="G6202" s="107"/>
    </row>
    <row r="6203" spans="4:7" ht="16" customHeight="1" x14ac:dyDescent="0.25">
      <c r="D6203" s="106"/>
      <c r="G6203" s="107"/>
    </row>
    <row r="6204" spans="4:7" ht="16" customHeight="1" x14ac:dyDescent="0.25">
      <c r="D6204" s="106"/>
      <c r="G6204" s="107"/>
    </row>
    <row r="6205" spans="4:7" ht="16" customHeight="1" x14ac:dyDescent="0.25">
      <c r="D6205" s="106"/>
      <c r="G6205" s="107"/>
    </row>
    <row r="6206" spans="4:7" ht="16" customHeight="1" x14ac:dyDescent="0.25">
      <c r="D6206" s="106"/>
      <c r="G6206" s="107"/>
    </row>
    <row r="6207" spans="4:7" ht="16" customHeight="1" x14ac:dyDescent="0.25">
      <c r="D6207" s="106"/>
      <c r="G6207" s="107"/>
    </row>
    <row r="6208" spans="4:7" ht="16" customHeight="1" x14ac:dyDescent="0.25">
      <c r="D6208" s="106"/>
      <c r="G6208" s="107"/>
    </row>
    <row r="6209" spans="4:7" ht="16" customHeight="1" x14ac:dyDescent="0.25">
      <c r="D6209" s="106"/>
      <c r="G6209" s="107"/>
    </row>
    <row r="6210" spans="4:7" ht="16" customHeight="1" x14ac:dyDescent="0.25">
      <c r="D6210" s="106"/>
      <c r="G6210" s="107"/>
    </row>
    <row r="6211" spans="4:7" ht="16" customHeight="1" x14ac:dyDescent="0.25">
      <c r="D6211" s="106"/>
      <c r="G6211" s="107"/>
    </row>
    <row r="6212" spans="4:7" ht="16" customHeight="1" x14ac:dyDescent="0.25">
      <c r="D6212" s="106"/>
      <c r="G6212" s="107"/>
    </row>
    <row r="6213" spans="4:7" ht="16" customHeight="1" x14ac:dyDescent="0.25">
      <c r="D6213" s="106"/>
      <c r="G6213" s="107"/>
    </row>
    <row r="6214" spans="4:7" ht="16" customHeight="1" x14ac:dyDescent="0.25">
      <c r="D6214" s="106"/>
      <c r="G6214" s="107"/>
    </row>
    <row r="6215" spans="4:7" ht="16" customHeight="1" x14ac:dyDescent="0.25">
      <c r="D6215" s="106"/>
      <c r="G6215" s="107"/>
    </row>
    <row r="6216" spans="4:7" ht="16" customHeight="1" x14ac:dyDescent="0.25">
      <c r="D6216" s="106"/>
      <c r="G6216" s="107"/>
    </row>
    <row r="6217" spans="4:7" ht="16" customHeight="1" x14ac:dyDescent="0.25">
      <c r="D6217" s="106"/>
      <c r="G6217" s="107"/>
    </row>
    <row r="6218" spans="4:7" ht="16" customHeight="1" x14ac:dyDescent="0.25">
      <c r="D6218" s="106"/>
      <c r="G6218" s="107"/>
    </row>
    <row r="6219" spans="4:7" ht="16" customHeight="1" x14ac:dyDescent="0.25">
      <c r="D6219" s="106"/>
      <c r="G6219" s="107"/>
    </row>
    <row r="6220" spans="4:7" ht="16" customHeight="1" x14ac:dyDescent="0.25">
      <c r="D6220" s="106"/>
      <c r="G6220" s="107"/>
    </row>
    <row r="6221" spans="4:7" ht="16" customHeight="1" x14ac:dyDescent="0.25">
      <c r="D6221" s="106"/>
      <c r="G6221" s="107"/>
    </row>
    <row r="6222" spans="4:7" ht="16" customHeight="1" x14ac:dyDescent="0.25">
      <c r="D6222" s="106"/>
      <c r="G6222" s="107"/>
    </row>
    <row r="6223" spans="4:7" ht="16" customHeight="1" x14ac:dyDescent="0.25">
      <c r="D6223" s="106"/>
      <c r="G6223" s="107"/>
    </row>
    <row r="6224" spans="4:7" ht="16" customHeight="1" x14ac:dyDescent="0.25">
      <c r="D6224" s="106"/>
      <c r="G6224" s="107"/>
    </row>
    <row r="6225" spans="4:7" ht="16" customHeight="1" x14ac:dyDescent="0.25">
      <c r="D6225" s="106"/>
      <c r="G6225" s="107"/>
    </row>
    <row r="6226" spans="4:7" ht="16" customHeight="1" x14ac:dyDescent="0.25">
      <c r="D6226" s="106"/>
      <c r="G6226" s="107"/>
    </row>
    <row r="6227" spans="4:7" ht="16" customHeight="1" x14ac:dyDescent="0.25">
      <c r="D6227" s="106"/>
      <c r="G6227" s="107"/>
    </row>
    <row r="6228" spans="4:7" ht="16" customHeight="1" x14ac:dyDescent="0.25">
      <c r="D6228" s="106"/>
      <c r="G6228" s="107"/>
    </row>
    <row r="6229" spans="4:7" ht="16" customHeight="1" x14ac:dyDescent="0.25">
      <c r="D6229" s="106"/>
      <c r="G6229" s="107"/>
    </row>
    <row r="6230" spans="4:7" ht="16" customHeight="1" x14ac:dyDescent="0.25">
      <c r="D6230" s="106"/>
      <c r="G6230" s="107"/>
    </row>
    <row r="6231" spans="4:7" ht="16" customHeight="1" x14ac:dyDescent="0.25">
      <c r="D6231" s="106"/>
      <c r="G6231" s="107"/>
    </row>
    <row r="6232" spans="4:7" ht="16" customHeight="1" x14ac:dyDescent="0.25">
      <c r="D6232" s="106"/>
      <c r="G6232" s="107"/>
    </row>
    <row r="6233" spans="4:7" ht="16" customHeight="1" x14ac:dyDescent="0.25">
      <c r="D6233" s="106"/>
      <c r="G6233" s="107"/>
    </row>
    <row r="6234" spans="4:7" ht="16" customHeight="1" x14ac:dyDescent="0.25">
      <c r="D6234" s="106"/>
      <c r="G6234" s="107"/>
    </row>
    <row r="6235" spans="4:7" ht="16" customHeight="1" x14ac:dyDescent="0.25">
      <c r="D6235" s="106"/>
      <c r="G6235" s="107"/>
    </row>
    <row r="6236" spans="4:7" ht="16" customHeight="1" x14ac:dyDescent="0.25">
      <c r="D6236" s="106"/>
      <c r="G6236" s="107"/>
    </row>
    <row r="6237" spans="4:7" ht="16" customHeight="1" x14ac:dyDescent="0.25">
      <c r="D6237" s="106"/>
      <c r="G6237" s="107"/>
    </row>
    <row r="6238" spans="4:7" ht="16" customHeight="1" x14ac:dyDescent="0.25">
      <c r="D6238" s="106"/>
      <c r="G6238" s="107"/>
    </row>
    <row r="6239" spans="4:7" ht="16" customHeight="1" x14ac:dyDescent="0.25">
      <c r="D6239" s="106"/>
      <c r="G6239" s="107"/>
    </row>
    <row r="6240" spans="4:7" ht="16" customHeight="1" x14ac:dyDescent="0.25">
      <c r="D6240" s="106"/>
      <c r="G6240" s="107"/>
    </row>
    <row r="6241" spans="4:7" ht="16" customHeight="1" x14ac:dyDescent="0.25">
      <c r="D6241" s="106"/>
      <c r="G6241" s="107"/>
    </row>
    <row r="6242" spans="4:7" ht="16" customHeight="1" x14ac:dyDescent="0.25">
      <c r="D6242" s="106"/>
      <c r="G6242" s="107"/>
    </row>
    <row r="6243" spans="4:7" ht="16" customHeight="1" x14ac:dyDescent="0.25">
      <c r="D6243" s="106"/>
      <c r="G6243" s="107"/>
    </row>
    <row r="6244" spans="4:7" ht="16" customHeight="1" x14ac:dyDescent="0.25">
      <c r="D6244" s="106"/>
      <c r="G6244" s="107"/>
    </row>
    <row r="6245" spans="4:7" ht="16" customHeight="1" x14ac:dyDescent="0.25">
      <c r="D6245" s="106"/>
      <c r="G6245" s="107"/>
    </row>
    <row r="6246" spans="4:7" ht="16" customHeight="1" x14ac:dyDescent="0.25">
      <c r="D6246" s="106"/>
      <c r="G6246" s="107"/>
    </row>
    <row r="6247" spans="4:7" ht="16" customHeight="1" x14ac:dyDescent="0.25">
      <c r="D6247" s="106"/>
      <c r="G6247" s="107"/>
    </row>
    <row r="6248" spans="4:7" ht="16" customHeight="1" x14ac:dyDescent="0.25">
      <c r="D6248" s="106"/>
      <c r="G6248" s="107"/>
    </row>
    <row r="6249" spans="4:7" ht="16" customHeight="1" x14ac:dyDescent="0.25">
      <c r="D6249" s="106"/>
      <c r="G6249" s="107"/>
    </row>
    <row r="6250" spans="4:7" ht="16" customHeight="1" x14ac:dyDescent="0.25">
      <c r="D6250" s="106"/>
      <c r="G6250" s="107"/>
    </row>
    <row r="6251" spans="4:7" ht="16" customHeight="1" x14ac:dyDescent="0.25">
      <c r="D6251" s="106"/>
      <c r="G6251" s="107"/>
    </row>
    <row r="6252" spans="4:7" ht="16" customHeight="1" x14ac:dyDescent="0.25">
      <c r="D6252" s="106"/>
      <c r="G6252" s="107"/>
    </row>
    <row r="6253" spans="4:7" ht="16" customHeight="1" x14ac:dyDescent="0.25">
      <c r="D6253" s="106"/>
      <c r="G6253" s="107"/>
    </row>
    <row r="6254" spans="4:7" ht="16" customHeight="1" x14ac:dyDescent="0.25">
      <c r="D6254" s="106"/>
      <c r="G6254" s="107"/>
    </row>
    <row r="6255" spans="4:7" ht="16" customHeight="1" x14ac:dyDescent="0.25">
      <c r="D6255" s="106"/>
      <c r="G6255" s="107"/>
    </row>
    <row r="6256" spans="4:7" ht="16" customHeight="1" x14ac:dyDescent="0.25">
      <c r="D6256" s="106"/>
      <c r="G6256" s="107"/>
    </row>
    <row r="6257" spans="4:7" ht="16" customHeight="1" x14ac:dyDescent="0.25">
      <c r="D6257" s="106"/>
      <c r="G6257" s="107"/>
    </row>
    <row r="6258" spans="4:7" ht="16" customHeight="1" x14ac:dyDescent="0.25">
      <c r="D6258" s="106"/>
      <c r="G6258" s="107"/>
    </row>
    <row r="6259" spans="4:7" ht="16" customHeight="1" x14ac:dyDescent="0.25">
      <c r="D6259" s="106"/>
      <c r="G6259" s="107"/>
    </row>
    <row r="6260" spans="4:7" ht="16" customHeight="1" x14ac:dyDescent="0.25">
      <c r="D6260" s="106"/>
      <c r="G6260" s="107"/>
    </row>
    <row r="6261" spans="4:7" ht="16" customHeight="1" x14ac:dyDescent="0.25">
      <c r="D6261" s="106"/>
      <c r="G6261" s="107"/>
    </row>
    <row r="6262" spans="4:7" ht="16" customHeight="1" x14ac:dyDescent="0.25">
      <c r="D6262" s="106"/>
      <c r="G6262" s="107"/>
    </row>
    <row r="6263" spans="4:7" ht="16" customHeight="1" x14ac:dyDescent="0.25">
      <c r="D6263" s="106"/>
      <c r="G6263" s="107"/>
    </row>
    <row r="6264" spans="4:7" ht="16" customHeight="1" x14ac:dyDescent="0.25">
      <c r="D6264" s="106"/>
      <c r="G6264" s="107"/>
    </row>
    <row r="6265" spans="4:7" ht="16" customHeight="1" x14ac:dyDescent="0.25">
      <c r="D6265" s="106"/>
      <c r="G6265" s="107"/>
    </row>
    <row r="6266" spans="4:7" ht="16" customHeight="1" x14ac:dyDescent="0.25">
      <c r="D6266" s="106"/>
      <c r="G6266" s="107"/>
    </row>
    <row r="6267" spans="4:7" ht="16" customHeight="1" x14ac:dyDescent="0.25">
      <c r="D6267" s="106"/>
      <c r="G6267" s="107"/>
    </row>
    <row r="6268" spans="4:7" ht="16" customHeight="1" x14ac:dyDescent="0.25">
      <c r="D6268" s="106"/>
      <c r="G6268" s="107"/>
    </row>
    <row r="6269" spans="4:7" ht="16" customHeight="1" x14ac:dyDescent="0.25">
      <c r="D6269" s="106"/>
      <c r="G6269" s="107"/>
    </row>
    <row r="6270" spans="4:7" ht="16" customHeight="1" x14ac:dyDescent="0.25">
      <c r="D6270" s="106"/>
      <c r="G6270" s="107"/>
    </row>
    <row r="6271" spans="4:7" ht="16" customHeight="1" x14ac:dyDescent="0.25">
      <c r="D6271" s="106"/>
      <c r="G6271" s="107"/>
    </row>
    <row r="6272" spans="4:7" ht="16" customHeight="1" x14ac:dyDescent="0.25">
      <c r="D6272" s="106"/>
      <c r="G6272" s="107"/>
    </row>
    <row r="6273" spans="4:7" ht="16" customHeight="1" x14ac:dyDescent="0.25">
      <c r="D6273" s="106"/>
      <c r="G6273" s="107"/>
    </row>
    <row r="6274" spans="4:7" ht="16" customHeight="1" x14ac:dyDescent="0.25">
      <c r="D6274" s="106"/>
      <c r="G6274" s="107"/>
    </row>
    <row r="6275" spans="4:7" ht="16" customHeight="1" x14ac:dyDescent="0.25">
      <c r="D6275" s="106"/>
      <c r="G6275" s="107"/>
    </row>
    <row r="6276" spans="4:7" ht="16" customHeight="1" x14ac:dyDescent="0.25">
      <c r="D6276" s="106"/>
      <c r="G6276" s="107"/>
    </row>
    <row r="6277" spans="4:7" ht="16" customHeight="1" x14ac:dyDescent="0.25">
      <c r="D6277" s="106"/>
      <c r="G6277" s="107"/>
    </row>
    <row r="6278" spans="4:7" ht="16" customHeight="1" x14ac:dyDescent="0.25">
      <c r="D6278" s="106"/>
      <c r="G6278" s="107"/>
    </row>
    <row r="6279" spans="4:7" ht="16" customHeight="1" x14ac:dyDescent="0.25">
      <c r="D6279" s="106"/>
      <c r="G6279" s="107"/>
    </row>
    <row r="6280" spans="4:7" ht="16" customHeight="1" x14ac:dyDescent="0.25">
      <c r="D6280" s="106"/>
      <c r="G6280" s="107"/>
    </row>
    <row r="6281" spans="4:7" ht="16" customHeight="1" x14ac:dyDescent="0.25">
      <c r="D6281" s="106"/>
      <c r="G6281" s="107"/>
    </row>
    <row r="6282" spans="4:7" ht="16" customHeight="1" x14ac:dyDescent="0.25">
      <c r="D6282" s="106"/>
      <c r="G6282" s="107"/>
    </row>
    <row r="6283" spans="4:7" ht="16" customHeight="1" x14ac:dyDescent="0.25">
      <c r="D6283" s="106"/>
      <c r="G6283" s="107"/>
    </row>
    <row r="6284" spans="4:7" ht="16" customHeight="1" x14ac:dyDescent="0.25">
      <c r="D6284" s="106"/>
      <c r="G6284" s="107"/>
    </row>
    <row r="6285" spans="4:7" ht="16" customHeight="1" x14ac:dyDescent="0.25">
      <c r="D6285" s="106"/>
      <c r="G6285" s="107"/>
    </row>
    <row r="6286" spans="4:7" ht="16" customHeight="1" x14ac:dyDescent="0.25">
      <c r="D6286" s="106"/>
      <c r="G6286" s="107"/>
    </row>
    <row r="6287" spans="4:7" ht="16" customHeight="1" x14ac:dyDescent="0.25">
      <c r="D6287" s="106"/>
      <c r="G6287" s="107"/>
    </row>
    <row r="6288" spans="4:7" ht="16" customHeight="1" x14ac:dyDescent="0.25">
      <c r="D6288" s="106"/>
      <c r="G6288" s="107"/>
    </row>
    <row r="6289" spans="4:7" ht="16" customHeight="1" x14ac:dyDescent="0.25">
      <c r="D6289" s="106"/>
      <c r="G6289" s="107"/>
    </row>
    <row r="6290" spans="4:7" ht="16" customHeight="1" x14ac:dyDescent="0.25">
      <c r="D6290" s="106"/>
      <c r="G6290" s="107"/>
    </row>
    <row r="6291" spans="4:7" ht="16" customHeight="1" x14ac:dyDescent="0.25">
      <c r="D6291" s="106"/>
      <c r="G6291" s="107"/>
    </row>
    <row r="6292" spans="4:7" ht="16" customHeight="1" x14ac:dyDescent="0.25">
      <c r="D6292" s="106"/>
      <c r="G6292" s="107"/>
    </row>
    <row r="6293" spans="4:7" ht="16" customHeight="1" x14ac:dyDescent="0.25">
      <c r="D6293" s="106"/>
      <c r="G6293" s="107"/>
    </row>
    <row r="6294" spans="4:7" ht="16" customHeight="1" x14ac:dyDescent="0.25">
      <c r="D6294" s="106"/>
      <c r="G6294" s="107"/>
    </row>
    <row r="6295" spans="4:7" ht="16" customHeight="1" x14ac:dyDescent="0.25">
      <c r="D6295" s="106"/>
      <c r="G6295" s="107"/>
    </row>
    <row r="6296" spans="4:7" ht="16" customHeight="1" x14ac:dyDescent="0.25">
      <c r="D6296" s="106"/>
      <c r="G6296" s="107"/>
    </row>
    <row r="6297" spans="4:7" ht="16" customHeight="1" x14ac:dyDescent="0.25">
      <c r="D6297" s="106"/>
      <c r="G6297" s="107"/>
    </row>
    <row r="6298" spans="4:7" ht="16" customHeight="1" x14ac:dyDescent="0.25">
      <c r="D6298" s="106"/>
      <c r="G6298" s="107"/>
    </row>
    <row r="6299" spans="4:7" ht="16" customHeight="1" x14ac:dyDescent="0.25">
      <c r="D6299" s="106"/>
      <c r="G6299" s="107"/>
    </row>
    <row r="6300" spans="4:7" ht="16" customHeight="1" x14ac:dyDescent="0.25">
      <c r="D6300" s="106"/>
      <c r="G6300" s="107"/>
    </row>
    <row r="6301" spans="4:7" ht="16" customHeight="1" x14ac:dyDescent="0.25">
      <c r="D6301" s="106"/>
      <c r="G6301" s="107"/>
    </row>
    <row r="6302" spans="4:7" ht="16" customHeight="1" x14ac:dyDescent="0.25">
      <c r="D6302" s="106"/>
      <c r="G6302" s="107"/>
    </row>
    <row r="6303" spans="4:7" ht="16" customHeight="1" x14ac:dyDescent="0.25">
      <c r="D6303" s="106"/>
      <c r="G6303" s="107"/>
    </row>
    <row r="6304" spans="4:7" ht="16" customHeight="1" x14ac:dyDescent="0.25">
      <c r="D6304" s="106"/>
      <c r="G6304" s="107"/>
    </row>
    <row r="6305" spans="4:7" ht="16" customHeight="1" x14ac:dyDescent="0.25">
      <c r="D6305" s="106"/>
      <c r="G6305" s="107"/>
    </row>
    <row r="6306" spans="4:7" ht="16" customHeight="1" x14ac:dyDescent="0.25">
      <c r="D6306" s="106"/>
      <c r="G6306" s="107"/>
    </row>
    <row r="6307" spans="4:7" ht="16" customHeight="1" x14ac:dyDescent="0.25">
      <c r="D6307" s="106"/>
      <c r="G6307" s="107"/>
    </row>
    <row r="6308" spans="4:7" ht="16" customHeight="1" x14ac:dyDescent="0.25">
      <c r="D6308" s="106"/>
      <c r="G6308" s="107"/>
    </row>
    <row r="6309" spans="4:7" ht="16" customHeight="1" x14ac:dyDescent="0.25">
      <c r="D6309" s="106"/>
      <c r="G6309" s="107"/>
    </row>
    <row r="6310" spans="4:7" ht="16" customHeight="1" x14ac:dyDescent="0.25">
      <c r="D6310" s="106"/>
      <c r="G6310" s="107"/>
    </row>
    <row r="6311" spans="4:7" ht="16" customHeight="1" x14ac:dyDescent="0.25">
      <c r="D6311" s="106"/>
      <c r="G6311" s="107"/>
    </row>
    <row r="6312" spans="4:7" ht="16" customHeight="1" x14ac:dyDescent="0.25">
      <c r="D6312" s="106"/>
      <c r="G6312" s="107"/>
    </row>
    <row r="6313" spans="4:7" ht="16" customHeight="1" x14ac:dyDescent="0.25">
      <c r="D6313" s="106"/>
      <c r="G6313" s="107"/>
    </row>
    <row r="6314" spans="4:7" ht="16" customHeight="1" x14ac:dyDescent="0.25">
      <c r="D6314" s="106"/>
      <c r="G6314" s="107"/>
    </row>
    <row r="6315" spans="4:7" ht="16" customHeight="1" x14ac:dyDescent="0.25">
      <c r="D6315" s="106"/>
      <c r="G6315" s="107"/>
    </row>
    <row r="6316" spans="4:7" ht="16" customHeight="1" x14ac:dyDescent="0.25">
      <c r="D6316" s="106"/>
      <c r="G6316" s="107"/>
    </row>
    <row r="6317" spans="4:7" ht="16" customHeight="1" x14ac:dyDescent="0.25">
      <c r="D6317" s="106"/>
      <c r="G6317" s="107"/>
    </row>
    <row r="6318" spans="4:7" ht="16" customHeight="1" x14ac:dyDescent="0.25">
      <c r="D6318" s="106"/>
      <c r="G6318" s="107"/>
    </row>
    <row r="6319" spans="4:7" ht="16" customHeight="1" x14ac:dyDescent="0.25">
      <c r="D6319" s="106"/>
      <c r="G6319" s="107"/>
    </row>
    <row r="6320" spans="4:7" ht="16" customHeight="1" x14ac:dyDescent="0.25">
      <c r="D6320" s="106"/>
      <c r="G6320" s="107"/>
    </row>
    <row r="6321" spans="4:7" ht="16" customHeight="1" x14ac:dyDescent="0.25">
      <c r="D6321" s="106"/>
      <c r="G6321" s="107"/>
    </row>
    <row r="6322" spans="4:7" ht="16" customHeight="1" x14ac:dyDescent="0.25">
      <c r="D6322" s="106"/>
      <c r="G6322" s="107"/>
    </row>
    <row r="6323" spans="4:7" ht="16" customHeight="1" x14ac:dyDescent="0.25">
      <c r="D6323" s="106"/>
      <c r="G6323" s="107"/>
    </row>
    <row r="6324" spans="4:7" ht="16" customHeight="1" x14ac:dyDescent="0.25">
      <c r="D6324" s="106"/>
      <c r="G6324" s="107"/>
    </row>
    <row r="6325" spans="4:7" ht="16" customHeight="1" x14ac:dyDescent="0.25">
      <c r="D6325" s="106"/>
      <c r="G6325" s="107"/>
    </row>
    <row r="6326" spans="4:7" ht="16" customHeight="1" x14ac:dyDescent="0.25">
      <c r="D6326" s="106"/>
      <c r="G6326" s="107"/>
    </row>
    <row r="6327" spans="4:7" ht="16" customHeight="1" x14ac:dyDescent="0.25">
      <c r="D6327" s="106"/>
      <c r="G6327" s="107"/>
    </row>
    <row r="6328" spans="4:7" ht="16" customHeight="1" x14ac:dyDescent="0.25">
      <c r="D6328" s="106"/>
      <c r="G6328" s="107"/>
    </row>
    <row r="6329" spans="4:7" ht="16" customHeight="1" x14ac:dyDescent="0.25">
      <c r="D6329" s="106"/>
      <c r="G6329" s="107"/>
    </row>
    <row r="6330" spans="4:7" ht="16" customHeight="1" x14ac:dyDescent="0.25">
      <c r="D6330" s="106"/>
      <c r="G6330" s="107"/>
    </row>
    <row r="6331" spans="4:7" ht="16" customHeight="1" x14ac:dyDescent="0.25">
      <c r="D6331" s="106"/>
      <c r="G6331" s="107"/>
    </row>
    <row r="6332" spans="4:7" ht="16" customHeight="1" x14ac:dyDescent="0.25">
      <c r="D6332" s="106"/>
      <c r="G6332" s="107"/>
    </row>
    <row r="6333" spans="4:7" ht="16" customHeight="1" x14ac:dyDescent="0.25">
      <c r="D6333" s="106"/>
      <c r="G6333" s="107"/>
    </row>
    <row r="6334" spans="4:7" ht="16" customHeight="1" x14ac:dyDescent="0.25">
      <c r="D6334" s="106"/>
      <c r="G6334" s="107"/>
    </row>
    <row r="6335" spans="4:7" ht="16" customHeight="1" x14ac:dyDescent="0.25">
      <c r="D6335" s="106"/>
      <c r="G6335" s="107"/>
    </row>
    <row r="6336" spans="4:7" ht="16" customHeight="1" x14ac:dyDescent="0.25">
      <c r="D6336" s="106"/>
      <c r="G6336" s="107"/>
    </row>
    <row r="6337" spans="4:7" ht="16" customHeight="1" x14ac:dyDescent="0.25">
      <c r="D6337" s="106"/>
      <c r="G6337" s="107"/>
    </row>
    <row r="6338" spans="4:7" ht="16" customHeight="1" x14ac:dyDescent="0.25">
      <c r="D6338" s="106"/>
      <c r="G6338" s="107"/>
    </row>
    <row r="6339" spans="4:7" ht="16" customHeight="1" x14ac:dyDescent="0.25">
      <c r="D6339" s="106"/>
      <c r="G6339" s="107"/>
    </row>
    <row r="6340" spans="4:7" ht="16" customHeight="1" x14ac:dyDescent="0.25">
      <c r="D6340" s="106"/>
      <c r="G6340" s="107"/>
    </row>
    <row r="6341" spans="4:7" ht="16" customHeight="1" x14ac:dyDescent="0.25">
      <c r="D6341" s="106"/>
      <c r="G6341" s="107"/>
    </row>
    <row r="6342" spans="4:7" ht="16" customHeight="1" x14ac:dyDescent="0.25">
      <c r="D6342" s="106"/>
      <c r="G6342" s="107"/>
    </row>
    <row r="6343" spans="4:7" ht="16" customHeight="1" x14ac:dyDescent="0.25">
      <c r="D6343" s="106"/>
      <c r="G6343" s="107"/>
    </row>
    <row r="6344" spans="4:7" ht="16" customHeight="1" x14ac:dyDescent="0.25">
      <c r="D6344" s="106"/>
      <c r="G6344" s="107"/>
    </row>
    <row r="6345" spans="4:7" ht="16" customHeight="1" x14ac:dyDescent="0.25">
      <c r="D6345" s="106"/>
      <c r="G6345" s="107"/>
    </row>
    <row r="6346" spans="4:7" ht="16" customHeight="1" x14ac:dyDescent="0.25">
      <c r="D6346" s="106"/>
      <c r="G6346" s="107"/>
    </row>
    <row r="6347" spans="4:7" ht="16" customHeight="1" x14ac:dyDescent="0.25">
      <c r="D6347" s="106"/>
      <c r="G6347" s="107"/>
    </row>
    <row r="6348" spans="4:7" ht="16" customHeight="1" x14ac:dyDescent="0.25">
      <c r="D6348" s="106"/>
      <c r="G6348" s="107"/>
    </row>
    <row r="6349" spans="4:7" ht="16" customHeight="1" x14ac:dyDescent="0.25">
      <c r="D6349" s="106"/>
      <c r="G6349" s="107"/>
    </row>
    <row r="6350" spans="4:7" ht="16" customHeight="1" x14ac:dyDescent="0.25">
      <c r="D6350" s="106"/>
      <c r="G6350" s="107"/>
    </row>
    <row r="6351" spans="4:7" ht="16" customHeight="1" x14ac:dyDescent="0.25">
      <c r="D6351" s="106"/>
      <c r="G6351" s="107"/>
    </row>
    <row r="6352" spans="4:7" ht="16" customHeight="1" x14ac:dyDescent="0.25">
      <c r="D6352" s="106"/>
      <c r="G6352" s="107"/>
    </row>
    <row r="6353" spans="4:7" ht="16" customHeight="1" x14ac:dyDescent="0.25">
      <c r="D6353" s="106"/>
      <c r="G6353" s="107"/>
    </row>
    <row r="6354" spans="4:7" ht="16" customHeight="1" x14ac:dyDescent="0.25">
      <c r="D6354" s="106"/>
      <c r="G6354" s="107"/>
    </row>
    <row r="6355" spans="4:7" ht="16" customHeight="1" x14ac:dyDescent="0.25">
      <c r="D6355" s="106"/>
      <c r="G6355" s="107"/>
    </row>
    <row r="6356" spans="4:7" ht="16" customHeight="1" x14ac:dyDescent="0.25">
      <c r="D6356" s="106"/>
      <c r="G6356" s="107"/>
    </row>
    <row r="6357" spans="4:7" ht="16" customHeight="1" x14ac:dyDescent="0.25">
      <c r="D6357" s="106"/>
      <c r="G6357" s="107"/>
    </row>
    <row r="6358" spans="4:7" ht="16" customHeight="1" x14ac:dyDescent="0.25">
      <c r="D6358" s="106"/>
      <c r="G6358" s="107"/>
    </row>
    <row r="6359" spans="4:7" ht="16" customHeight="1" x14ac:dyDescent="0.25">
      <c r="D6359" s="106"/>
      <c r="G6359" s="107"/>
    </row>
    <row r="6360" spans="4:7" ht="16" customHeight="1" x14ac:dyDescent="0.25">
      <c r="D6360" s="106"/>
      <c r="G6360" s="107"/>
    </row>
    <row r="6361" spans="4:7" ht="16" customHeight="1" x14ac:dyDescent="0.25">
      <c r="D6361" s="106"/>
      <c r="G6361" s="107"/>
    </row>
    <row r="6362" spans="4:7" ht="16" customHeight="1" x14ac:dyDescent="0.25">
      <c r="D6362" s="106"/>
      <c r="G6362" s="107"/>
    </row>
    <row r="6363" spans="4:7" ht="16" customHeight="1" x14ac:dyDescent="0.25">
      <c r="D6363" s="106"/>
      <c r="G6363" s="107"/>
    </row>
    <row r="6364" spans="4:7" ht="16" customHeight="1" x14ac:dyDescent="0.25">
      <c r="D6364" s="106"/>
      <c r="G6364" s="107"/>
    </row>
    <row r="6365" spans="4:7" ht="16" customHeight="1" x14ac:dyDescent="0.25">
      <c r="D6365" s="106"/>
      <c r="G6365" s="107"/>
    </row>
    <row r="6366" spans="4:7" ht="16" customHeight="1" x14ac:dyDescent="0.25">
      <c r="D6366" s="106"/>
      <c r="G6366" s="107"/>
    </row>
    <row r="6367" spans="4:7" ht="16" customHeight="1" x14ac:dyDescent="0.25">
      <c r="D6367" s="106"/>
      <c r="G6367" s="107"/>
    </row>
    <row r="6368" spans="4:7" ht="16" customHeight="1" x14ac:dyDescent="0.25">
      <c r="D6368" s="106"/>
      <c r="G6368" s="107"/>
    </row>
    <row r="6369" spans="4:7" ht="16" customHeight="1" x14ac:dyDescent="0.25">
      <c r="D6369" s="106"/>
      <c r="G6369" s="107"/>
    </row>
    <row r="6370" spans="4:7" ht="16" customHeight="1" x14ac:dyDescent="0.25">
      <c r="D6370" s="106"/>
      <c r="G6370" s="107"/>
    </row>
    <row r="6371" spans="4:7" ht="16" customHeight="1" x14ac:dyDescent="0.25">
      <c r="D6371" s="106"/>
      <c r="G6371" s="107"/>
    </row>
    <row r="6372" spans="4:7" ht="16" customHeight="1" x14ac:dyDescent="0.25">
      <c r="D6372" s="106"/>
      <c r="G6372" s="107"/>
    </row>
    <row r="6373" spans="4:7" ht="16" customHeight="1" x14ac:dyDescent="0.25">
      <c r="D6373" s="106"/>
      <c r="G6373" s="107"/>
    </row>
    <row r="6374" spans="4:7" ht="16" customHeight="1" x14ac:dyDescent="0.25">
      <c r="D6374" s="106"/>
      <c r="G6374" s="107"/>
    </row>
    <row r="6375" spans="4:7" ht="16" customHeight="1" x14ac:dyDescent="0.25">
      <c r="D6375" s="106"/>
      <c r="G6375" s="107"/>
    </row>
    <row r="6376" spans="4:7" ht="16" customHeight="1" x14ac:dyDescent="0.25">
      <c r="D6376" s="106"/>
      <c r="G6376" s="107"/>
    </row>
    <row r="6377" spans="4:7" ht="16" customHeight="1" x14ac:dyDescent="0.25">
      <c r="D6377" s="106"/>
      <c r="G6377" s="107"/>
    </row>
    <row r="6378" spans="4:7" ht="16" customHeight="1" x14ac:dyDescent="0.25">
      <c r="D6378" s="106"/>
      <c r="G6378" s="107"/>
    </row>
    <row r="6379" spans="4:7" ht="16" customHeight="1" x14ac:dyDescent="0.25">
      <c r="D6379" s="106"/>
      <c r="G6379" s="107"/>
    </row>
    <row r="6380" spans="4:7" ht="16" customHeight="1" x14ac:dyDescent="0.25">
      <c r="D6380" s="106"/>
      <c r="G6380" s="107"/>
    </row>
    <row r="6381" spans="4:7" ht="16" customHeight="1" x14ac:dyDescent="0.25">
      <c r="D6381" s="106"/>
      <c r="G6381" s="107"/>
    </row>
    <row r="6382" spans="4:7" ht="16" customHeight="1" x14ac:dyDescent="0.25">
      <c r="D6382" s="106"/>
      <c r="G6382" s="107"/>
    </row>
    <row r="6383" spans="4:7" ht="16" customHeight="1" x14ac:dyDescent="0.25">
      <c r="D6383" s="106"/>
      <c r="G6383" s="107"/>
    </row>
    <row r="6384" spans="4:7" ht="16" customHeight="1" x14ac:dyDescent="0.25">
      <c r="D6384" s="106"/>
      <c r="G6384" s="107"/>
    </row>
    <row r="6385" spans="4:7" ht="16" customHeight="1" x14ac:dyDescent="0.25">
      <c r="D6385" s="106"/>
      <c r="G6385" s="107"/>
    </row>
    <row r="6386" spans="4:7" ht="16" customHeight="1" x14ac:dyDescent="0.25">
      <c r="D6386" s="106"/>
      <c r="G6386" s="107"/>
    </row>
    <row r="6387" spans="4:7" ht="16" customHeight="1" x14ac:dyDescent="0.25">
      <c r="D6387" s="106"/>
      <c r="G6387" s="107"/>
    </row>
    <row r="6388" spans="4:7" ht="16" customHeight="1" x14ac:dyDescent="0.25">
      <c r="D6388" s="106"/>
      <c r="G6388" s="107"/>
    </row>
    <row r="6389" spans="4:7" ht="16" customHeight="1" x14ac:dyDescent="0.25">
      <c r="D6389" s="106"/>
      <c r="G6389" s="107"/>
    </row>
    <row r="6390" spans="4:7" ht="16" customHeight="1" x14ac:dyDescent="0.25">
      <c r="D6390" s="106"/>
      <c r="G6390" s="107"/>
    </row>
    <row r="6391" spans="4:7" ht="16" customHeight="1" x14ac:dyDescent="0.25">
      <c r="D6391" s="106"/>
      <c r="G6391" s="107"/>
    </row>
    <row r="6392" spans="4:7" ht="16" customHeight="1" x14ac:dyDescent="0.25">
      <c r="D6392" s="106"/>
      <c r="G6392" s="107"/>
    </row>
    <row r="6393" spans="4:7" ht="16" customHeight="1" x14ac:dyDescent="0.25">
      <c r="D6393" s="106"/>
      <c r="G6393" s="107"/>
    </row>
    <row r="6394" spans="4:7" ht="16" customHeight="1" x14ac:dyDescent="0.25">
      <c r="D6394" s="106"/>
      <c r="G6394" s="107"/>
    </row>
    <row r="6395" spans="4:7" ht="16" customHeight="1" x14ac:dyDescent="0.25">
      <c r="D6395" s="106"/>
      <c r="G6395" s="107"/>
    </row>
    <row r="6396" spans="4:7" ht="16" customHeight="1" x14ac:dyDescent="0.25">
      <c r="D6396" s="106"/>
      <c r="G6396" s="107"/>
    </row>
    <row r="6397" spans="4:7" ht="16" customHeight="1" x14ac:dyDescent="0.25">
      <c r="D6397" s="106"/>
      <c r="G6397" s="107"/>
    </row>
    <row r="6398" spans="4:7" ht="16" customHeight="1" x14ac:dyDescent="0.25">
      <c r="D6398" s="106"/>
      <c r="G6398" s="107"/>
    </row>
    <row r="6399" spans="4:7" ht="16" customHeight="1" x14ac:dyDescent="0.25">
      <c r="D6399" s="106"/>
      <c r="G6399" s="107"/>
    </row>
    <row r="6400" spans="4:7" ht="16" customHeight="1" x14ac:dyDescent="0.25">
      <c r="D6400" s="106"/>
      <c r="G6400" s="107"/>
    </row>
    <row r="6401" spans="4:7" ht="16" customHeight="1" x14ac:dyDescent="0.25">
      <c r="D6401" s="106"/>
      <c r="G6401" s="107"/>
    </row>
    <row r="6402" spans="4:7" ht="16" customHeight="1" x14ac:dyDescent="0.25">
      <c r="D6402" s="106"/>
      <c r="G6402" s="107"/>
    </row>
    <row r="6403" spans="4:7" ht="16" customHeight="1" x14ac:dyDescent="0.25">
      <c r="D6403" s="106"/>
      <c r="G6403" s="107"/>
    </row>
    <row r="6404" spans="4:7" ht="16" customHeight="1" x14ac:dyDescent="0.25">
      <c r="D6404" s="106"/>
      <c r="G6404" s="107"/>
    </row>
    <row r="6405" spans="4:7" ht="16" customHeight="1" x14ac:dyDescent="0.25">
      <c r="D6405" s="106"/>
      <c r="G6405" s="107"/>
    </row>
    <row r="6406" spans="4:7" ht="16" customHeight="1" x14ac:dyDescent="0.25">
      <c r="D6406" s="106"/>
      <c r="G6406" s="107"/>
    </row>
    <row r="6407" spans="4:7" ht="16" customHeight="1" x14ac:dyDescent="0.25">
      <c r="D6407" s="106"/>
      <c r="G6407" s="107"/>
    </row>
    <row r="6408" spans="4:7" ht="16" customHeight="1" x14ac:dyDescent="0.25">
      <c r="D6408" s="106"/>
      <c r="G6408" s="107"/>
    </row>
    <row r="6409" spans="4:7" ht="16" customHeight="1" x14ac:dyDescent="0.25">
      <c r="D6409" s="106"/>
      <c r="G6409" s="107"/>
    </row>
    <row r="6410" spans="4:7" ht="16" customHeight="1" x14ac:dyDescent="0.25">
      <c r="D6410" s="106"/>
      <c r="G6410" s="107"/>
    </row>
    <row r="6411" spans="4:7" ht="16" customHeight="1" x14ac:dyDescent="0.25">
      <c r="D6411" s="106"/>
      <c r="G6411" s="107"/>
    </row>
    <row r="6412" spans="4:7" ht="16" customHeight="1" x14ac:dyDescent="0.25">
      <c r="D6412" s="106"/>
      <c r="G6412" s="107"/>
    </row>
    <row r="6413" spans="4:7" ht="16" customHeight="1" x14ac:dyDescent="0.25">
      <c r="D6413" s="106"/>
      <c r="G6413" s="107"/>
    </row>
    <row r="6414" spans="4:7" ht="16" customHeight="1" x14ac:dyDescent="0.25">
      <c r="D6414" s="106"/>
      <c r="G6414" s="107"/>
    </row>
    <row r="6415" spans="4:7" ht="16" customHeight="1" x14ac:dyDescent="0.25">
      <c r="D6415" s="106"/>
      <c r="G6415" s="107"/>
    </row>
    <row r="6416" spans="4:7" ht="16" customHeight="1" x14ac:dyDescent="0.25">
      <c r="D6416" s="106"/>
      <c r="G6416" s="107"/>
    </row>
    <row r="6417" spans="4:7" ht="16" customHeight="1" x14ac:dyDescent="0.25">
      <c r="D6417" s="106"/>
      <c r="G6417" s="107"/>
    </row>
    <row r="6418" spans="4:7" ht="16" customHeight="1" x14ac:dyDescent="0.25">
      <c r="D6418" s="106"/>
      <c r="G6418" s="107"/>
    </row>
    <row r="6419" spans="4:7" ht="16" customHeight="1" x14ac:dyDescent="0.25">
      <c r="D6419" s="106"/>
      <c r="G6419" s="107"/>
    </row>
    <row r="6420" spans="4:7" ht="16" customHeight="1" x14ac:dyDescent="0.25">
      <c r="D6420" s="106"/>
      <c r="G6420" s="107"/>
    </row>
    <row r="6421" spans="4:7" ht="16" customHeight="1" x14ac:dyDescent="0.25">
      <c r="D6421" s="106"/>
      <c r="G6421" s="107"/>
    </row>
    <row r="6422" spans="4:7" ht="16" customHeight="1" x14ac:dyDescent="0.25">
      <c r="D6422" s="106"/>
      <c r="G6422" s="107"/>
    </row>
    <row r="6423" spans="4:7" ht="16" customHeight="1" x14ac:dyDescent="0.25">
      <c r="D6423" s="106"/>
      <c r="G6423" s="107"/>
    </row>
    <row r="6424" spans="4:7" ht="16" customHeight="1" x14ac:dyDescent="0.25">
      <c r="D6424" s="106"/>
      <c r="G6424" s="107"/>
    </row>
    <row r="6425" spans="4:7" ht="16" customHeight="1" x14ac:dyDescent="0.25">
      <c r="D6425" s="106"/>
      <c r="G6425" s="107"/>
    </row>
    <row r="6426" spans="4:7" ht="16" customHeight="1" x14ac:dyDescent="0.25">
      <c r="D6426" s="106"/>
      <c r="G6426" s="107"/>
    </row>
    <row r="6427" spans="4:7" ht="16" customHeight="1" x14ac:dyDescent="0.25">
      <c r="D6427" s="106"/>
      <c r="G6427" s="107"/>
    </row>
    <row r="6428" spans="4:7" ht="16" customHeight="1" x14ac:dyDescent="0.25">
      <c r="D6428" s="106"/>
      <c r="G6428" s="107"/>
    </row>
    <row r="6429" spans="4:7" ht="16" customHeight="1" x14ac:dyDescent="0.25">
      <c r="D6429" s="106"/>
      <c r="G6429" s="107"/>
    </row>
    <row r="6430" spans="4:7" ht="16" customHeight="1" x14ac:dyDescent="0.25">
      <c r="D6430" s="106"/>
      <c r="G6430" s="107"/>
    </row>
    <row r="6431" spans="4:7" ht="16" customHeight="1" x14ac:dyDescent="0.25">
      <c r="D6431" s="106"/>
      <c r="G6431" s="107"/>
    </row>
    <row r="6432" spans="4:7" ht="16" customHeight="1" x14ac:dyDescent="0.25">
      <c r="D6432" s="106"/>
      <c r="G6432" s="107"/>
    </row>
    <row r="6433" spans="4:7" ht="16" customHeight="1" x14ac:dyDescent="0.25">
      <c r="D6433" s="106"/>
      <c r="G6433" s="107"/>
    </row>
    <row r="6434" spans="4:7" ht="16" customHeight="1" x14ac:dyDescent="0.25">
      <c r="D6434" s="106"/>
      <c r="G6434" s="107"/>
    </row>
    <row r="6435" spans="4:7" ht="16" customHeight="1" x14ac:dyDescent="0.25">
      <c r="D6435" s="106"/>
      <c r="G6435" s="107"/>
    </row>
    <row r="6436" spans="4:7" ht="16" customHeight="1" x14ac:dyDescent="0.25">
      <c r="D6436" s="106"/>
      <c r="G6436" s="107"/>
    </row>
    <row r="6437" spans="4:7" ht="16" customHeight="1" x14ac:dyDescent="0.25">
      <c r="D6437" s="106"/>
      <c r="G6437" s="107"/>
    </row>
    <row r="6438" spans="4:7" ht="16" customHeight="1" x14ac:dyDescent="0.25">
      <c r="D6438" s="106"/>
      <c r="G6438" s="107"/>
    </row>
    <row r="6439" spans="4:7" ht="16" customHeight="1" x14ac:dyDescent="0.25">
      <c r="D6439" s="106"/>
      <c r="G6439" s="107"/>
    </row>
    <row r="6440" spans="4:7" ht="16" customHeight="1" x14ac:dyDescent="0.25">
      <c r="D6440" s="106"/>
      <c r="G6440" s="107"/>
    </row>
    <row r="6441" spans="4:7" ht="16" customHeight="1" x14ac:dyDescent="0.25">
      <c r="D6441" s="106"/>
      <c r="G6441" s="107"/>
    </row>
    <row r="6442" spans="4:7" ht="16" customHeight="1" x14ac:dyDescent="0.25">
      <c r="D6442" s="106"/>
      <c r="G6442" s="107"/>
    </row>
    <row r="6443" spans="4:7" ht="16" customHeight="1" x14ac:dyDescent="0.25">
      <c r="D6443" s="106"/>
      <c r="G6443" s="107"/>
    </row>
    <row r="6444" spans="4:7" ht="16" customHeight="1" x14ac:dyDescent="0.25">
      <c r="D6444" s="106"/>
      <c r="G6444" s="107"/>
    </row>
    <row r="6445" spans="4:7" ht="16" customHeight="1" x14ac:dyDescent="0.25">
      <c r="D6445" s="106"/>
      <c r="G6445" s="107"/>
    </row>
    <row r="6446" spans="4:7" ht="16" customHeight="1" x14ac:dyDescent="0.25">
      <c r="D6446" s="106"/>
      <c r="G6446" s="107"/>
    </row>
    <row r="6447" spans="4:7" ht="16" customHeight="1" x14ac:dyDescent="0.25">
      <c r="D6447" s="106"/>
      <c r="G6447" s="107"/>
    </row>
    <row r="6448" spans="4:7" ht="16" customHeight="1" x14ac:dyDescent="0.25">
      <c r="D6448" s="106"/>
      <c r="G6448" s="107"/>
    </row>
    <row r="6449" spans="4:7" ht="16" customHeight="1" x14ac:dyDescent="0.25">
      <c r="D6449" s="106"/>
      <c r="G6449" s="107"/>
    </row>
    <row r="6450" spans="4:7" ht="16" customHeight="1" x14ac:dyDescent="0.25">
      <c r="D6450" s="106"/>
      <c r="G6450" s="107"/>
    </row>
    <row r="6451" spans="4:7" ht="16" customHeight="1" x14ac:dyDescent="0.25">
      <c r="D6451" s="106"/>
      <c r="G6451" s="107"/>
    </row>
    <row r="6452" spans="4:7" ht="16" customHeight="1" x14ac:dyDescent="0.25">
      <c r="D6452" s="106"/>
      <c r="G6452" s="107"/>
    </row>
    <row r="6453" spans="4:7" ht="16" customHeight="1" x14ac:dyDescent="0.25">
      <c r="D6453" s="106"/>
      <c r="G6453" s="107"/>
    </row>
    <row r="6454" spans="4:7" ht="16" customHeight="1" x14ac:dyDescent="0.25">
      <c r="D6454" s="106"/>
      <c r="G6454" s="107"/>
    </row>
    <row r="6455" spans="4:7" ht="16" customHeight="1" x14ac:dyDescent="0.25">
      <c r="D6455" s="106"/>
      <c r="G6455" s="107"/>
    </row>
    <row r="6456" spans="4:7" ht="16" customHeight="1" x14ac:dyDescent="0.25">
      <c r="D6456" s="106"/>
      <c r="G6456" s="107"/>
    </row>
    <row r="6457" spans="4:7" ht="16" customHeight="1" x14ac:dyDescent="0.25">
      <c r="D6457" s="106"/>
      <c r="G6457" s="107"/>
    </row>
    <row r="6458" spans="4:7" ht="16" customHeight="1" x14ac:dyDescent="0.25">
      <c r="D6458" s="106"/>
      <c r="G6458" s="107"/>
    </row>
    <row r="6459" spans="4:7" ht="16" customHeight="1" x14ac:dyDescent="0.25">
      <c r="D6459" s="106"/>
      <c r="G6459" s="107"/>
    </row>
    <row r="6460" spans="4:7" ht="16" customHeight="1" x14ac:dyDescent="0.25">
      <c r="D6460" s="106"/>
      <c r="G6460" s="107"/>
    </row>
    <row r="6461" spans="4:7" ht="16" customHeight="1" x14ac:dyDescent="0.25">
      <c r="D6461" s="106"/>
      <c r="G6461" s="107"/>
    </row>
    <row r="6462" spans="4:7" ht="16" customHeight="1" x14ac:dyDescent="0.25">
      <c r="D6462" s="106"/>
      <c r="G6462" s="107"/>
    </row>
    <row r="6463" spans="4:7" ht="16" customHeight="1" x14ac:dyDescent="0.25">
      <c r="D6463" s="106"/>
      <c r="G6463" s="107"/>
    </row>
    <row r="6464" spans="4:7" ht="16" customHeight="1" x14ac:dyDescent="0.25">
      <c r="D6464" s="106"/>
      <c r="G6464" s="107"/>
    </row>
    <row r="6465" spans="4:7" ht="16" customHeight="1" x14ac:dyDescent="0.25">
      <c r="D6465" s="106"/>
      <c r="G6465" s="107"/>
    </row>
    <row r="6466" spans="4:7" ht="16" customHeight="1" x14ac:dyDescent="0.25">
      <c r="D6466" s="106"/>
      <c r="G6466" s="107"/>
    </row>
    <row r="6467" spans="4:7" ht="16" customHeight="1" x14ac:dyDescent="0.25">
      <c r="D6467" s="106"/>
      <c r="G6467" s="107"/>
    </row>
    <row r="6468" spans="4:7" ht="16" customHeight="1" x14ac:dyDescent="0.25">
      <c r="D6468" s="106"/>
      <c r="G6468" s="107"/>
    </row>
    <row r="6469" spans="4:7" ht="16" customHeight="1" x14ac:dyDescent="0.25">
      <c r="D6469" s="106"/>
      <c r="G6469" s="107"/>
    </row>
    <row r="6470" spans="4:7" ht="16" customHeight="1" x14ac:dyDescent="0.25">
      <c r="D6470" s="106"/>
      <c r="G6470" s="107"/>
    </row>
    <row r="6471" spans="4:7" ht="16" customHeight="1" x14ac:dyDescent="0.25">
      <c r="D6471" s="106"/>
      <c r="G6471" s="107"/>
    </row>
    <row r="6472" spans="4:7" ht="16" customHeight="1" x14ac:dyDescent="0.25">
      <c r="D6472" s="106"/>
      <c r="G6472" s="107"/>
    </row>
    <row r="6473" spans="4:7" ht="16" customHeight="1" x14ac:dyDescent="0.25">
      <c r="D6473" s="106"/>
      <c r="G6473" s="107"/>
    </row>
    <row r="6474" spans="4:7" ht="16" customHeight="1" x14ac:dyDescent="0.25">
      <c r="D6474" s="106"/>
      <c r="G6474" s="107"/>
    </row>
    <row r="6475" spans="4:7" ht="16" customHeight="1" x14ac:dyDescent="0.25">
      <c r="D6475" s="106"/>
      <c r="G6475" s="107"/>
    </row>
    <row r="6476" spans="4:7" ht="16" customHeight="1" x14ac:dyDescent="0.25">
      <c r="D6476" s="106"/>
      <c r="G6476" s="107"/>
    </row>
    <row r="6477" spans="4:7" ht="16" customHeight="1" x14ac:dyDescent="0.25">
      <c r="D6477" s="106"/>
      <c r="G6477" s="107"/>
    </row>
    <row r="6478" spans="4:7" ht="16" customHeight="1" x14ac:dyDescent="0.25">
      <c r="D6478" s="106"/>
      <c r="G6478" s="107"/>
    </row>
    <row r="6479" spans="4:7" ht="16" customHeight="1" x14ac:dyDescent="0.25">
      <c r="D6479" s="106"/>
      <c r="G6479" s="107"/>
    </row>
    <row r="6480" spans="4:7" ht="16" customHeight="1" x14ac:dyDescent="0.25">
      <c r="D6480" s="106"/>
      <c r="G6480" s="107"/>
    </row>
    <row r="6481" spans="4:7" ht="16" customHeight="1" x14ac:dyDescent="0.25">
      <c r="D6481" s="106"/>
      <c r="G6481" s="107"/>
    </row>
    <row r="6482" spans="4:7" ht="16" customHeight="1" x14ac:dyDescent="0.25">
      <c r="D6482" s="106"/>
      <c r="G6482" s="107"/>
    </row>
    <row r="6483" spans="4:7" ht="16" customHeight="1" x14ac:dyDescent="0.25">
      <c r="D6483" s="106"/>
      <c r="G6483" s="107"/>
    </row>
    <row r="6484" spans="4:7" ht="16" customHeight="1" x14ac:dyDescent="0.25">
      <c r="D6484" s="106"/>
      <c r="G6484" s="107"/>
    </row>
    <row r="6485" spans="4:7" ht="16" customHeight="1" x14ac:dyDescent="0.25">
      <c r="D6485" s="106"/>
      <c r="G6485" s="107"/>
    </row>
    <row r="6486" spans="4:7" ht="16" customHeight="1" x14ac:dyDescent="0.25">
      <c r="D6486" s="106"/>
      <c r="G6486" s="107"/>
    </row>
    <row r="6487" spans="4:7" ht="16" customHeight="1" x14ac:dyDescent="0.25">
      <c r="D6487" s="106"/>
      <c r="G6487" s="107"/>
    </row>
    <row r="6488" spans="4:7" ht="16" customHeight="1" x14ac:dyDescent="0.25">
      <c r="D6488" s="106"/>
      <c r="G6488" s="107"/>
    </row>
    <row r="6489" spans="4:7" ht="16" customHeight="1" x14ac:dyDescent="0.25">
      <c r="D6489" s="106"/>
      <c r="G6489" s="107"/>
    </row>
    <row r="6490" spans="4:7" ht="16" customHeight="1" x14ac:dyDescent="0.25">
      <c r="D6490" s="106"/>
      <c r="G6490" s="107"/>
    </row>
    <row r="6491" spans="4:7" ht="16" customHeight="1" x14ac:dyDescent="0.25">
      <c r="D6491" s="106"/>
      <c r="G6491" s="107"/>
    </row>
    <row r="6492" spans="4:7" ht="16" customHeight="1" x14ac:dyDescent="0.25">
      <c r="D6492" s="106"/>
      <c r="G6492" s="107"/>
    </row>
    <row r="6493" spans="4:7" ht="16" customHeight="1" x14ac:dyDescent="0.25">
      <c r="D6493" s="106"/>
      <c r="G6493" s="107"/>
    </row>
    <row r="6494" spans="4:7" ht="16" customHeight="1" x14ac:dyDescent="0.25">
      <c r="D6494" s="106"/>
      <c r="G6494" s="107"/>
    </row>
    <row r="6495" spans="4:7" ht="16" customHeight="1" x14ac:dyDescent="0.25">
      <c r="D6495" s="106"/>
      <c r="G6495" s="107"/>
    </row>
    <row r="6496" spans="4:7" ht="16" customHeight="1" x14ac:dyDescent="0.25">
      <c r="D6496" s="106"/>
      <c r="G6496" s="107"/>
    </row>
    <row r="6497" spans="4:7" ht="16" customHeight="1" x14ac:dyDescent="0.25">
      <c r="D6497" s="106"/>
      <c r="G6497" s="107"/>
    </row>
    <row r="6498" spans="4:7" ht="16" customHeight="1" x14ac:dyDescent="0.25">
      <c r="D6498" s="106"/>
      <c r="G6498" s="107"/>
    </row>
    <row r="6499" spans="4:7" ht="16" customHeight="1" x14ac:dyDescent="0.25">
      <c r="D6499" s="106"/>
      <c r="G6499" s="107"/>
    </row>
    <row r="6500" spans="4:7" ht="16" customHeight="1" x14ac:dyDescent="0.25">
      <c r="D6500" s="106"/>
      <c r="G6500" s="107"/>
    </row>
    <row r="6501" spans="4:7" ht="16" customHeight="1" x14ac:dyDescent="0.25">
      <c r="D6501" s="106"/>
      <c r="G6501" s="107"/>
    </row>
    <row r="6502" spans="4:7" ht="16" customHeight="1" x14ac:dyDescent="0.25">
      <c r="D6502" s="106"/>
      <c r="G6502" s="107"/>
    </row>
    <row r="6503" spans="4:7" ht="16" customHeight="1" x14ac:dyDescent="0.25">
      <c r="D6503" s="106"/>
      <c r="G6503" s="107"/>
    </row>
    <row r="6504" spans="4:7" ht="16" customHeight="1" x14ac:dyDescent="0.25">
      <c r="D6504" s="106"/>
      <c r="G6504" s="107"/>
    </row>
    <row r="6505" spans="4:7" ht="16" customHeight="1" x14ac:dyDescent="0.25">
      <c r="D6505" s="106"/>
      <c r="G6505" s="107"/>
    </row>
    <row r="6506" spans="4:7" ht="16" customHeight="1" x14ac:dyDescent="0.25">
      <c r="D6506" s="106"/>
      <c r="G6506" s="107"/>
    </row>
    <row r="6507" spans="4:7" ht="16" customHeight="1" x14ac:dyDescent="0.25">
      <c r="D6507" s="106"/>
      <c r="G6507" s="107"/>
    </row>
    <row r="6508" spans="4:7" ht="16" customHeight="1" x14ac:dyDescent="0.25">
      <c r="D6508" s="106"/>
      <c r="G6508" s="107"/>
    </row>
    <row r="6509" spans="4:7" ht="16" customHeight="1" x14ac:dyDescent="0.25">
      <c r="D6509" s="106"/>
      <c r="G6509" s="107"/>
    </row>
    <row r="6510" spans="4:7" ht="16" customHeight="1" x14ac:dyDescent="0.25">
      <c r="D6510" s="106"/>
      <c r="G6510" s="107"/>
    </row>
    <row r="6511" spans="4:7" ht="16" customHeight="1" x14ac:dyDescent="0.25">
      <c r="D6511" s="106"/>
      <c r="G6511" s="107"/>
    </row>
    <row r="6512" spans="4:7" ht="16" customHeight="1" x14ac:dyDescent="0.25">
      <c r="D6512" s="106"/>
      <c r="G6512" s="107"/>
    </row>
    <row r="6513" spans="4:7" ht="16" customHeight="1" x14ac:dyDescent="0.25">
      <c r="D6513" s="106"/>
      <c r="G6513" s="107"/>
    </row>
    <row r="6514" spans="4:7" ht="16" customHeight="1" x14ac:dyDescent="0.25">
      <c r="D6514" s="106"/>
      <c r="G6514" s="107"/>
    </row>
    <row r="6515" spans="4:7" ht="16" customHeight="1" x14ac:dyDescent="0.25">
      <c r="D6515" s="106"/>
      <c r="G6515" s="107"/>
    </row>
    <row r="6516" spans="4:7" ht="16" customHeight="1" x14ac:dyDescent="0.25">
      <c r="D6516" s="106"/>
      <c r="G6516" s="107"/>
    </row>
    <row r="6517" spans="4:7" ht="16" customHeight="1" x14ac:dyDescent="0.25">
      <c r="D6517" s="106"/>
      <c r="G6517" s="107"/>
    </row>
    <row r="6518" spans="4:7" ht="16" customHeight="1" x14ac:dyDescent="0.25">
      <c r="D6518" s="106"/>
      <c r="G6518" s="107"/>
    </row>
    <row r="6519" spans="4:7" ht="16" customHeight="1" x14ac:dyDescent="0.25">
      <c r="D6519" s="106"/>
      <c r="G6519" s="107"/>
    </row>
    <row r="6520" spans="4:7" ht="16" customHeight="1" x14ac:dyDescent="0.25">
      <c r="D6520" s="106"/>
      <c r="G6520" s="107"/>
    </row>
    <row r="6521" spans="4:7" ht="16" customHeight="1" x14ac:dyDescent="0.25">
      <c r="D6521" s="106"/>
      <c r="G6521" s="107"/>
    </row>
    <row r="6522" spans="4:7" ht="16" customHeight="1" x14ac:dyDescent="0.25">
      <c r="D6522" s="106"/>
      <c r="G6522" s="107"/>
    </row>
    <row r="6523" spans="4:7" ht="16" customHeight="1" x14ac:dyDescent="0.25">
      <c r="D6523" s="106"/>
      <c r="G6523" s="107"/>
    </row>
    <row r="6524" spans="4:7" ht="16" customHeight="1" x14ac:dyDescent="0.25">
      <c r="D6524" s="106"/>
      <c r="G6524" s="107"/>
    </row>
    <row r="6525" spans="4:7" ht="16" customHeight="1" x14ac:dyDescent="0.25">
      <c r="D6525" s="106"/>
      <c r="G6525" s="107"/>
    </row>
    <row r="6526" spans="4:7" ht="16" customHeight="1" x14ac:dyDescent="0.25">
      <c r="D6526" s="106"/>
      <c r="G6526" s="107"/>
    </row>
    <row r="6527" spans="4:7" ht="16" customHeight="1" x14ac:dyDescent="0.25">
      <c r="D6527" s="106"/>
      <c r="G6527" s="107"/>
    </row>
    <row r="6528" spans="4:7" ht="16" customHeight="1" x14ac:dyDescent="0.25">
      <c r="D6528" s="106"/>
      <c r="G6528" s="107"/>
    </row>
    <row r="6529" spans="4:7" ht="16" customHeight="1" x14ac:dyDescent="0.25">
      <c r="D6529" s="106"/>
      <c r="G6529" s="107"/>
    </row>
    <row r="6530" spans="4:7" ht="16" customHeight="1" x14ac:dyDescent="0.25">
      <c r="D6530" s="106"/>
      <c r="G6530" s="107"/>
    </row>
    <row r="6531" spans="4:7" ht="16" customHeight="1" x14ac:dyDescent="0.25">
      <c r="D6531" s="106"/>
      <c r="G6531" s="107"/>
    </row>
    <row r="6532" spans="4:7" ht="16" customHeight="1" x14ac:dyDescent="0.25">
      <c r="D6532" s="106"/>
      <c r="G6532" s="107"/>
    </row>
    <row r="6533" spans="4:7" ht="16" customHeight="1" x14ac:dyDescent="0.25">
      <c r="D6533" s="106"/>
      <c r="G6533" s="107"/>
    </row>
    <row r="6534" spans="4:7" ht="16" customHeight="1" x14ac:dyDescent="0.25">
      <c r="D6534" s="106"/>
      <c r="G6534" s="107"/>
    </row>
    <row r="6535" spans="4:7" ht="16" customHeight="1" x14ac:dyDescent="0.25">
      <c r="D6535" s="106"/>
      <c r="G6535" s="107"/>
    </row>
    <row r="6536" spans="4:7" ht="16" customHeight="1" x14ac:dyDescent="0.25">
      <c r="D6536" s="106"/>
      <c r="G6536" s="107"/>
    </row>
    <row r="6537" spans="4:7" ht="16" customHeight="1" x14ac:dyDescent="0.25">
      <c r="D6537" s="106"/>
      <c r="G6537" s="107"/>
    </row>
    <row r="6538" spans="4:7" ht="16" customHeight="1" x14ac:dyDescent="0.25">
      <c r="D6538" s="106"/>
      <c r="G6538" s="107"/>
    </row>
    <row r="6539" spans="4:7" ht="16" customHeight="1" x14ac:dyDescent="0.25">
      <c r="D6539" s="106"/>
      <c r="G6539" s="107"/>
    </row>
    <row r="6540" spans="4:7" ht="16" customHeight="1" x14ac:dyDescent="0.25">
      <c r="D6540" s="106"/>
      <c r="G6540" s="107"/>
    </row>
    <row r="6541" spans="4:7" ht="16" customHeight="1" x14ac:dyDescent="0.25">
      <c r="D6541" s="106"/>
      <c r="G6541" s="107"/>
    </row>
    <row r="6542" spans="4:7" ht="16" customHeight="1" x14ac:dyDescent="0.25">
      <c r="D6542" s="106"/>
      <c r="G6542" s="107"/>
    </row>
    <row r="6543" spans="4:7" ht="16" customHeight="1" x14ac:dyDescent="0.25">
      <c r="D6543" s="106"/>
      <c r="G6543" s="107"/>
    </row>
    <row r="6544" spans="4:7" ht="16" customHeight="1" x14ac:dyDescent="0.25">
      <c r="D6544" s="106"/>
      <c r="G6544" s="107"/>
    </row>
    <row r="6545" spans="4:7" ht="16" customHeight="1" x14ac:dyDescent="0.25">
      <c r="D6545" s="106"/>
      <c r="G6545" s="107"/>
    </row>
    <row r="6546" spans="4:7" ht="16" customHeight="1" x14ac:dyDescent="0.25">
      <c r="D6546" s="106"/>
      <c r="G6546" s="107"/>
    </row>
    <row r="6547" spans="4:7" ht="16" customHeight="1" x14ac:dyDescent="0.25">
      <c r="D6547" s="106"/>
      <c r="G6547" s="107"/>
    </row>
    <row r="6548" spans="4:7" ht="16" customHeight="1" x14ac:dyDescent="0.25">
      <c r="D6548" s="106"/>
      <c r="G6548" s="107"/>
    </row>
    <row r="6549" spans="4:7" ht="16" customHeight="1" x14ac:dyDescent="0.25">
      <c r="D6549" s="106"/>
      <c r="G6549" s="107"/>
    </row>
    <row r="6550" spans="4:7" ht="16" customHeight="1" x14ac:dyDescent="0.25">
      <c r="D6550" s="106"/>
      <c r="G6550" s="107"/>
    </row>
    <row r="6551" spans="4:7" ht="16" customHeight="1" x14ac:dyDescent="0.25">
      <c r="D6551" s="106"/>
      <c r="G6551" s="107"/>
    </row>
    <row r="6552" spans="4:7" ht="16" customHeight="1" x14ac:dyDescent="0.25">
      <c r="D6552" s="106"/>
      <c r="G6552" s="107"/>
    </row>
    <row r="6553" spans="4:7" ht="16" customHeight="1" x14ac:dyDescent="0.25">
      <c r="D6553" s="106"/>
      <c r="G6553" s="107"/>
    </row>
    <row r="6554" spans="4:7" ht="16" customHeight="1" x14ac:dyDescent="0.25">
      <c r="D6554" s="106"/>
      <c r="G6554" s="107"/>
    </row>
    <row r="6555" spans="4:7" ht="16" customHeight="1" x14ac:dyDescent="0.25">
      <c r="D6555" s="106"/>
      <c r="G6555" s="107"/>
    </row>
    <row r="6556" spans="4:7" ht="16" customHeight="1" x14ac:dyDescent="0.25">
      <c r="D6556" s="106"/>
      <c r="G6556" s="107"/>
    </row>
    <row r="6557" spans="4:7" ht="16" customHeight="1" x14ac:dyDescent="0.25">
      <c r="D6557" s="106"/>
      <c r="G6557" s="107"/>
    </row>
    <row r="6558" spans="4:7" ht="16" customHeight="1" x14ac:dyDescent="0.25">
      <c r="D6558" s="106"/>
      <c r="G6558" s="107"/>
    </row>
    <row r="6559" spans="4:7" ht="16" customHeight="1" x14ac:dyDescent="0.25">
      <c r="D6559" s="106"/>
      <c r="G6559" s="107"/>
    </row>
    <row r="6560" spans="4:7" ht="16" customHeight="1" x14ac:dyDescent="0.25">
      <c r="D6560" s="106"/>
      <c r="G6560" s="107"/>
    </row>
    <row r="6561" spans="4:7" ht="16" customHeight="1" x14ac:dyDescent="0.25">
      <c r="D6561" s="106"/>
      <c r="G6561" s="107"/>
    </row>
    <row r="6562" spans="4:7" ht="16" customHeight="1" x14ac:dyDescent="0.25">
      <c r="D6562" s="106"/>
      <c r="G6562" s="107"/>
    </row>
    <row r="6563" spans="4:7" ht="16" customHeight="1" x14ac:dyDescent="0.25">
      <c r="D6563" s="106"/>
      <c r="G6563" s="107"/>
    </row>
    <row r="6564" spans="4:7" ht="16" customHeight="1" x14ac:dyDescent="0.25">
      <c r="D6564" s="106"/>
      <c r="G6564" s="107"/>
    </row>
    <row r="6565" spans="4:7" ht="16" customHeight="1" x14ac:dyDescent="0.25">
      <c r="D6565" s="106"/>
      <c r="G6565" s="107"/>
    </row>
    <row r="6566" spans="4:7" ht="16" customHeight="1" x14ac:dyDescent="0.25">
      <c r="D6566" s="106"/>
      <c r="G6566" s="107"/>
    </row>
    <row r="6567" spans="4:7" ht="16" customHeight="1" x14ac:dyDescent="0.25">
      <c r="D6567" s="106"/>
      <c r="G6567" s="107"/>
    </row>
    <row r="6568" spans="4:7" ht="16" customHeight="1" x14ac:dyDescent="0.25">
      <c r="D6568" s="106"/>
      <c r="G6568" s="107"/>
    </row>
    <row r="6569" spans="4:7" ht="16" customHeight="1" x14ac:dyDescent="0.25">
      <c r="D6569" s="106"/>
      <c r="G6569" s="107"/>
    </row>
    <row r="6570" spans="4:7" ht="16" customHeight="1" x14ac:dyDescent="0.25">
      <c r="D6570" s="106"/>
      <c r="G6570" s="107"/>
    </row>
    <row r="6571" spans="4:7" ht="16" customHeight="1" x14ac:dyDescent="0.25">
      <c r="D6571" s="106"/>
      <c r="G6571" s="107"/>
    </row>
    <row r="6572" spans="4:7" ht="16" customHeight="1" x14ac:dyDescent="0.25">
      <c r="D6572" s="106"/>
      <c r="G6572" s="107"/>
    </row>
    <row r="6573" spans="4:7" ht="16" customHeight="1" x14ac:dyDescent="0.25">
      <c r="D6573" s="106"/>
      <c r="G6573" s="107"/>
    </row>
    <row r="6574" spans="4:7" ht="16" customHeight="1" x14ac:dyDescent="0.25">
      <c r="D6574" s="106"/>
      <c r="G6574" s="107"/>
    </row>
    <row r="6575" spans="4:7" ht="16" customHeight="1" x14ac:dyDescent="0.25">
      <c r="D6575" s="106"/>
      <c r="G6575" s="107"/>
    </row>
    <row r="6576" spans="4:7" ht="16" customHeight="1" x14ac:dyDescent="0.25">
      <c r="D6576" s="106"/>
      <c r="G6576" s="107"/>
    </row>
    <row r="6577" spans="4:7" ht="16" customHeight="1" x14ac:dyDescent="0.25">
      <c r="D6577" s="106"/>
      <c r="G6577" s="107"/>
    </row>
    <row r="6578" spans="4:7" ht="16" customHeight="1" x14ac:dyDescent="0.25">
      <c r="D6578" s="106"/>
      <c r="G6578" s="107"/>
    </row>
    <row r="6579" spans="4:7" ht="16" customHeight="1" x14ac:dyDescent="0.25">
      <c r="D6579" s="106"/>
      <c r="G6579" s="107"/>
    </row>
    <row r="6580" spans="4:7" ht="16" customHeight="1" x14ac:dyDescent="0.25">
      <c r="D6580" s="106"/>
      <c r="G6580" s="107"/>
    </row>
    <row r="6581" spans="4:7" ht="16" customHeight="1" x14ac:dyDescent="0.25">
      <c r="D6581" s="106"/>
      <c r="G6581" s="107"/>
    </row>
    <row r="6582" spans="4:7" ht="16" customHeight="1" x14ac:dyDescent="0.25">
      <c r="D6582" s="106"/>
      <c r="G6582" s="107"/>
    </row>
    <row r="6583" spans="4:7" ht="16" customHeight="1" x14ac:dyDescent="0.25">
      <c r="D6583" s="106"/>
      <c r="G6583" s="107"/>
    </row>
    <row r="6584" spans="4:7" ht="16" customHeight="1" x14ac:dyDescent="0.25">
      <c r="D6584" s="106"/>
      <c r="G6584" s="107"/>
    </row>
    <row r="6585" spans="4:7" ht="16" customHeight="1" x14ac:dyDescent="0.25">
      <c r="D6585" s="106"/>
      <c r="G6585" s="107"/>
    </row>
    <row r="6586" spans="4:7" ht="16" customHeight="1" x14ac:dyDescent="0.25">
      <c r="D6586" s="106"/>
      <c r="G6586" s="107"/>
    </row>
    <row r="6587" spans="4:7" ht="16" customHeight="1" x14ac:dyDescent="0.25">
      <c r="D6587" s="106"/>
      <c r="G6587" s="107"/>
    </row>
    <row r="6588" spans="4:7" ht="16" customHeight="1" x14ac:dyDescent="0.25">
      <c r="D6588" s="106"/>
      <c r="G6588" s="107"/>
    </row>
    <row r="6589" spans="4:7" ht="16" customHeight="1" x14ac:dyDescent="0.25">
      <c r="D6589" s="106"/>
      <c r="G6589" s="107"/>
    </row>
    <row r="6590" spans="4:7" ht="16" customHeight="1" x14ac:dyDescent="0.25">
      <c r="D6590" s="106"/>
      <c r="G6590" s="107"/>
    </row>
    <row r="6591" spans="4:7" ht="16" customHeight="1" x14ac:dyDescent="0.25">
      <c r="D6591" s="106"/>
      <c r="G6591" s="107"/>
    </row>
    <row r="6592" spans="4:7" ht="16" customHeight="1" x14ac:dyDescent="0.25">
      <c r="D6592" s="106"/>
      <c r="G6592" s="107"/>
    </row>
    <row r="6593" spans="4:7" ht="16" customHeight="1" x14ac:dyDescent="0.25">
      <c r="D6593" s="106"/>
      <c r="G6593" s="107"/>
    </row>
    <row r="6594" spans="4:7" ht="16" customHeight="1" x14ac:dyDescent="0.25">
      <c r="D6594" s="106"/>
      <c r="G6594" s="107"/>
    </row>
    <row r="6595" spans="4:7" ht="16" customHeight="1" x14ac:dyDescent="0.25">
      <c r="D6595" s="106"/>
      <c r="G6595" s="107"/>
    </row>
    <row r="6596" spans="4:7" ht="16" customHeight="1" x14ac:dyDescent="0.25">
      <c r="D6596" s="106"/>
      <c r="G6596" s="107"/>
    </row>
    <row r="6597" spans="4:7" ht="16" customHeight="1" x14ac:dyDescent="0.25">
      <c r="D6597" s="106"/>
      <c r="G6597" s="107"/>
    </row>
    <row r="6598" spans="4:7" ht="16" customHeight="1" x14ac:dyDescent="0.25">
      <c r="D6598" s="106"/>
      <c r="G6598" s="107"/>
    </row>
    <row r="6599" spans="4:7" ht="16" customHeight="1" x14ac:dyDescent="0.25">
      <c r="D6599" s="106"/>
      <c r="G6599" s="107"/>
    </row>
    <row r="6600" spans="4:7" ht="16" customHeight="1" x14ac:dyDescent="0.25">
      <c r="D6600" s="106"/>
      <c r="G6600" s="107"/>
    </row>
    <row r="6601" spans="4:7" ht="16" customHeight="1" x14ac:dyDescent="0.25">
      <c r="D6601" s="106"/>
      <c r="G6601" s="107"/>
    </row>
    <row r="6602" spans="4:7" ht="16" customHeight="1" x14ac:dyDescent="0.25">
      <c r="D6602" s="106"/>
      <c r="G6602" s="107"/>
    </row>
    <row r="6603" spans="4:7" ht="16" customHeight="1" x14ac:dyDescent="0.25">
      <c r="D6603" s="106"/>
      <c r="G6603" s="107"/>
    </row>
    <row r="6604" spans="4:7" ht="16" customHeight="1" x14ac:dyDescent="0.25">
      <c r="D6604" s="106"/>
      <c r="G6604" s="107"/>
    </row>
    <row r="6605" spans="4:7" ht="16" customHeight="1" x14ac:dyDescent="0.25">
      <c r="D6605" s="106"/>
      <c r="G6605" s="107"/>
    </row>
    <row r="6606" spans="4:7" ht="16" customHeight="1" x14ac:dyDescent="0.25">
      <c r="D6606" s="106"/>
      <c r="G6606" s="107"/>
    </row>
    <row r="6607" spans="4:7" ht="16" customHeight="1" x14ac:dyDescent="0.25">
      <c r="D6607" s="106"/>
      <c r="G6607" s="107"/>
    </row>
    <row r="6608" spans="4:7" ht="16" customHeight="1" x14ac:dyDescent="0.25">
      <c r="D6608" s="106"/>
      <c r="G6608" s="107"/>
    </row>
    <row r="6609" spans="4:7" ht="16" customHeight="1" x14ac:dyDescent="0.25">
      <c r="D6609" s="106"/>
      <c r="G6609" s="107"/>
    </row>
    <row r="6610" spans="4:7" ht="16" customHeight="1" x14ac:dyDescent="0.25">
      <c r="D6610" s="106"/>
      <c r="G6610" s="107"/>
    </row>
    <row r="6611" spans="4:7" ht="16" customHeight="1" x14ac:dyDescent="0.25">
      <c r="D6611" s="106"/>
      <c r="G6611" s="107"/>
    </row>
    <row r="6612" spans="4:7" ht="16" customHeight="1" x14ac:dyDescent="0.25">
      <c r="D6612" s="106"/>
      <c r="G6612" s="107"/>
    </row>
    <row r="6613" spans="4:7" ht="16" customHeight="1" x14ac:dyDescent="0.25">
      <c r="D6613" s="106"/>
      <c r="G6613" s="107"/>
    </row>
    <row r="6614" spans="4:7" ht="16" customHeight="1" x14ac:dyDescent="0.25">
      <c r="D6614" s="106"/>
      <c r="G6614" s="107"/>
    </row>
    <row r="6615" spans="4:7" ht="16" customHeight="1" x14ac:dyDescent="0.25">
      <c r="D6615" s="106"/>
      <c r="G6615" s="107"/>
    </row>
    <row r="6616" spans="4:7" ht="16" customHeight="1" x14ac:dyDescent="0.25">
      <c r="D6616" s="106"/>
      <c r="G6616" s="107"/>
    </row>
    <row r="6617" spans="4:7" ht="16" customHeight="1" x14ac:dyDescent="0.25">
      <c r="D6617" s="106"/>
      <c r="G6617" s="107"/>
    </row>
    <row r="6618" spans="4:7" ht="16" customHeight="1" x14ac:dyDescent="0.25">
      <c r="D6618" s="106"/>
      <c r="G6618" s="107"/>
    </row>
    <row r="6619" spans="4:7" ht="16" customHeight="1" x14ac:dyDescent="0.25">
      <c r="D6619" s="106"/>
      <c r="G6619" s="107"/>
    </row>
    <row r="6620" spans="4:7" ht="16" customHeight="1" x14ac:dyDescent="0.25">
      <c r="D6620" s="106"/>
      <c r="G6620" s="107"/>
    </row>
    <row r="6621" spans="4:7" ht="16" customHeight="1" x14ac:dyDescent="0.25">
      <c r="D6621" s="106"/>
      <c r="G6621" s="107"/>
    </row>
    <row r="6622" spans="4:7" ht="16" customHeight="1" x14ac:dyDescent="0.25">
      <c r="D6622" s="106"/>
      <c r="G6622" s="107"/>
    </row>
    <row r="6623" spans="4:7" ht="16" customHeight="1" x14ac:dyDescent="0.25">
      <c r="D6623" s="106"/>
      <c r="G6623" s="107"/>
    </row>
    <row r="6624" spans="4:7" ht="16" customHeight="1" x14ac:dyDescent="0.25">
      <c r="D6624" s="106"/>
      <c r="G6624" s="107"/>
    </row>
    <row r="6625" spans="4:7" ht="16" customHeight="1" x14ac:dyDescent="0.25">
      <c r="D6625" s="106"/>
      <c r="G6625" s="107"/>
    </row>
    <row r="6626" spans="4:7" ht="16" customHeight="1" x14ac:dyDescent="0.25">
      <c r="D6626" s="106"/>
      <c r="G6626" s="107"/>
    </row>
    <row r="6627" spans="4:7" ht="16" customHeight="1" x14ac:dyDescent="0.25">
      <c r="D6627" s="106"/>
      <c r="G6627" s="107"/>
    </row>
    <row r="6628" spans="4:7" ht="16" customHeight="1" x14ac:dyDescent="0.25">
      <c r="D6628" s="106"/>
      <c r="G6628" s="107"/>
    </row>
    <row r="6629" spans="4:7" ht="16" customHeight="1" x14ac:dyDescent="0.25">
      <c r="D6629" s="106"/>
      <c r="G6629" s="107"/>
    </row>
    <row r="6630" spans="4:7" ht="16" customHeight="1" x14ac:dyDescent="0.25">
      <c r="D6630" s="106"/>
      <c r="G6630" s="107"/>
    </row>
    <row r="6631" spans="4:7" ht="16" customHeight="1" x14ac:dyDescent="0.25">
      <c r="D6631" s="106"/>
      <c r="G6631" s="107"/>
    </row>
    <row r="6632" spans="4:7" ht="16" customHeight="1" x14ac:dyDescent="0.25">
      <c r="D6632" s="106"/>
      <c r="G6632" s="107"/>
    </row>
    <row r="6633" spans="4:7" ht="16" customHeight="1" x14ac:dyDescent="0.25">
      <c r="D6633" s="106"/>
      <c r="G6633" s="107"/>
    </row>
    <row r="6634" spans="4:7" ht="16" customHeight="1" x14ac:dyDescent="0.25">
      <c r="D6634" s="106"/>
      <c r="G6634" s="107"/>
    </row>
    <row r="6635" spans="4:7" ht="16" customHeight="1" x14ac:dyDescent="0.25">
      <c r="D6635" s="106"/>
      <c r="G6635" s="107"/>
    </row>
    <row r="6636" spans="4:7" ht="16" customHeight="1" x14ac:dyDescent="0.25">
      <c r="D6636" s="106"/>
      <c r="G6636" s="107"/>
    </row>
    <row r="6637" spans="4:7" ht="16" customHeight="1" x14ac:dyDescent="0.25">
      <c r="D6637" s="106"/>
      <c r="G6637" s="107"/>
    </row>
    <row r="6638" spans="4:7" ht="16" customHeight="1" x14ac:dyDescent="0.25">
      <c r="D6638" s="106"/>
      <c r="G6638" s="107"/>
    </row>
    <row r="6639" spans="4:7" ht="16" customHeight="1" x14ac:dyDescent="0.25">
      <c r="D6639" s="106"/>
      <c r="G6639" s="107"/>
    </row>
    <row r="6640" spans="4:7" ht="16" customHeight="1" x14ac:dyDescent="0.25">
      <c r="D6640" s="106"/>
      <c r="G6640" s="107"/>
    </row>
    <row r="6641" spans="4:7" ht="16" customHeight="1" x14ac:dyDescent="0.25">
      <c r="D6641" s="106"/>
      <c r="G6641" s="107"/>
    </row>
    <row r="6642" spans="4:7" ht="16" customHeight="1" x14ac:dyDescent="0.25">
      <c r="D6642" s="106"/>
      <c r="G6642" s="107"/>
    </row>
    <row r="6643" spans="4:7" ht="16" customHeight="1" x14ac:dyDescent="0.25">
      <c r="D6643" s="106"/>
      <c r="G6643" s="107"/>
    </row>
    <row r="6644" spans="4:7" ht="16" customHeight="1" x14ac:dyDescent="0.25">
      <c r="D6644" s="106"/>
      <c r="G6644" s="107"/>
    </row>
    <row r="6645" spans="4:7" ht="16" customHeight="1" x14ac:dyDescent="0.25">
      <c r="D6645" s="106"/>
      <c r="G6645" s="107"/>
    </row>
    <row r="6646" spans="4:7" ht="16" customHeight="1" x14ac:dyDescent="0.25">
      <c r="D6646" s="106"/>
      <c r="G6646" s="107"/>
    </row>
    <row r="6647" spans="4:7" ht="16" customHeight="1" x14ac:dyDescent="0.25">
      <c r="D6647" s="106"/>
      <c r="G6647" s="107"/>
    </row>
    <row r="6648" spans="4:7" ht="16" customHeight="1" x14ac:dyDescent="0.25">
      <c r="D6648" s="106"/>
      <c r="G6648" s="107"/>
    </row>
    <row r="6649" spans="4:7" ht="16" customHeight="1" x14ac:dyDescent="0.25">
      <c r="D6649" s="106"/>
      <c r="G6649" s="107"/>
    </row>
    <row r="6650" spans="4:7" ht="16" customHeight="1" x14ac:dyDescent="0.25">
      <c r="D6650" s="106"/>
      <c r="G6650" s="107"/>
    </row>
    <row r="6651" spans="4:7" ht="16" customHeight="1" x14ac:dyDescent="0.25">
      <c r="D6651" s="106"/>
      <c r="G6651" s="107"/>
    </row>
    <row r="6652" spans="4:7" ht="16" customHeight="1" x14ac:dyDescent="0.25">
      <c r="D6652" s="106"/>
      <c r="G6652" s="107"/>
    </row>
    <row r="6653" spans="4:7" ht="16" customHeight="1" x14ac:dyDescent="0.25">
      <c r="D6653" s="106"/>
      <c r="G6653" s="107"/>
    </row>
    <row r="6654" spans="4:7" ht="16" customHeight="1" x14ac:dyDescent="0.25">
      <c r="D6654" s="106"/>
      <c r="G6654" s="107"/>
    </row>
    <row r="6655" spans="4:7" ht="16" customHeight="1" x14ac:dyDescent="0.25">
      <c r="D6655" s="106"/>
      <c r="G6655" s="107"/>
    </row>
    <row r="6656" spans="4:7" ht="16" customHeight="1" x14ac:dyDescent="0.25">
      <c r="D6656" s="106"/>
      <c r="G6656" s="107"/>
    </row>
    <row r="6657" spans="4:7" ht="16" customHeight="1" x14ac:dyDescent="0.25">
      <c r="D6657" s="106"/>
      <c r="G6657" s="107"/>
    </row>
    <row r="6658" spans="4:7" ht="16" customHeight="1" x14ac:dyDescent="0.25">
      <c r="D6658" s="106"/>
      <c r="G6658" s="107"/>
    </row>
    <row r="6659" spans="4:7" ht="16" customHeight="1" x14ac:dyDescent="0.25">
      <c r="D6659" s="106"/>
      <c r="G6659" s="107"/>
    </row>
    <row r="6660" spans="4:7" ht="16" customHeight="1" x14ac:dyDescent="0.25">
      <c r="D6660" s="106"/>
      <c r="G6660" s="107"/>
    </row>
    <row r="6661" spans="4:7" ht="16" customHeight="1" x14ac:dyDescent="0.25">
      <c r="D6661" s="106"/>
      <c r="G6661" s="107"/>
    </row>
    <row r="6662" spans="4:7" ht="16" customHeight="1" x14ac:dyDescent="0.25">
      <c r="D6662" s="106"/>
      <c r="G6662" s="107"/>
    </row>
    <row r="6663" spans="4:7" ht="16" customHeight="1" x14ac:dyDescent="0.25">
      <c r="D6663" s="106"/>
      <c r="G6663" s="107"/>
    </row>
    <row r="6664" spans="4:7" ht="16" customHeight="1" x14ac:dyDescent="0.25">
      <c r="D6664" s="106"/>
      <c r="G6664" s="107"/>
    </row>
    <row r="6665" spans="4:7" ht="16" customHeight="1" x14ac:dyDescent="0.25">
      <c r="D6665" s="106"/>
      <c r="G6665" s="107"/>
    </row>
    <row r="6666" spans="4:7" ht="16" customHeight="1" x14ac:dyDescent="0.25">
      <c r="D6666" s="106"/>
      <c r="G6666" s="107"/>
    </row>
    <row r="6667" spans="4:7" ht="16" customHeight="1" x14ac:dyDescent="0.25">
      <c r="D6667" s="106"/>
      <c r="G6667" s="107"/>
    </row>
    <row r="6668" spans="4:7" ht="16" customHeight="1" x14ac:dyDescent="0.25">
      <c r="D6668" s="106"/>
      <c r="G6668" s="107"/>
    </row>
    <row r="6669" spans="4:7" ht="16" customHeight="1" x14ac:dyDescent="0.25">
      <c r="D6669" s="106"/>
      <c r="G6669" s="107"/>
    </row>
    <row r="6670" spans="4:7" ht="16" customHeight="1" x14ac:dyDescent="0.25">
      <c r="D6670" s="106"/>
      <c r="G6670" s="107"/>
    </row>
    <row r="6671" spans="4:7" ht="16" customHeight="1" x14ac:dyDescent="0.25">
      <c r="D6671" s="106"/>
      <c r="G6671" s="107"/>
    </row>
    <row r="6672" spans="4:7" ht="16" customHeight="1" x14ac:dyDescent="0.25">
      <c r="D6672" s="106"/>
      <c r="G6672" s="107"/>
    </row>
    <row r="6673" spans="4:7" ht="16" customHeight="1" x14ac:dyDescent="0.25">
      <c r="D6673" s="106"/>
      <c r="G6673" s="107"/>
    </row>
    <row r="6674" spans="4:7" ht="16" customHeight="1" x14ac:dyDescent="0.25">
      <c r="D6674" s="106"/>
      <c r="G6674" s="107"/>
    </row>
    <row r="6675" spans="4:7" ht="16" customHeight="1" x14ac:dyDescent="0.25">
      <c r="D6675" s="106"/>
      <c r="G6675" s="107"/>
    </row>
    <row r="6676" spans="4:7" ht="16" customHeight="1" x14ac:dyDescent="0.25">
      <c r="D6676" s="106"/>
      <c r="G6676" s="107"/>
    </row>
    <row r="6677" spans="4:7" ht="16" customHeight="1" x14ac:dyDescent="0.25">
      <c r="D6677" s="106"/>
      <c r="G6677" s="107"/>
    </row>
    <row r="6678" spans="4:7" ht="16" customHeight="1" x14ac:dyDescent="0.25">
      <c r="D6678" s="106"/>
      <c r="G6678" s="107"/>
    </row>
    <row r="6679" spans="4:7" ht="16" customHeight="1" x14ac:dyDescent="0.25">
      <c r="D6679" s="106"/>
      <c r="G6679" s="107"/>
    </row>
    <row r="6680" spans="4:7" ht="16" customHeight="1" x14ac:dyDescent="0.25">
      <c r="D6680" s="106"/>
      <c r="G6680" s="107"/>
    </row>
    <row r="6681" spans="4:7" ht="16" customHeight="1" x14ac:dyDescent="0.25">
      <c r="D6681" s="106"/>
      <c r="G6681" s="107"/>
    </row>
    <row r="6682" spans="4:7" ht="16" customHeight="1" x14ac:dyDescent="0.25">
      <c r="D6682" s="106"/>
      <c r="G6682" s="107"/>
    </row>
    <row r="6683" spans="4:7" ht="16" customHeight="1" x14ac:dyDescent="0.25">
      <c r="D6683" s="106"/>
      <c r="G6683" s="107"/>
    </row>
    <row r="6684" spans="4:7" ht="16" customHeight="1" x14ac:dyDescent="0.25">
      <c r="D6684" s="106"/>
      <c r="G6684" s="107"/>
    </row>
    <row r="6685" spans="4:7" ht="16" customHeight="1" x14ac:dyDescent="0.25">
      <c r="D6685" s="106"/>
      <c r="G6685" s="107"/>
    </row>
    <row r="6686" spans="4:7" ht="16" customHeight="1" x14ac:dyDescent="0.25">
      <c r="D6686" s="106"/>
      <c r="G6686" s="107"/>
    </row>
    <row r="6687" spans="4:7" ht="16" customHeight="1" x14ac:dyDescent="0.25">
      <c r="D6687" s="106"/>
      <c r="G6687" s="107"/>
    </row>
    <row r="6688" spans="4:7" ht="16" customHeight="1" x14ac:dyDescent="0.25">
      <c r="D6688" s="106"/>
      <c r="G6688" s="107"/>
    </row>
    <row r="6689" spans="4:7" ht="16" customHeight="1" x14ac:dyDescent="0.25">
      <c r="D6689" s="106"/>
      <c r="G6689" s="107"/>
    </row>
    <row r="6690" spans="4:7" ht="16" customHeight="1" x14ac:dyDescent="0.25">
      <c r="D6690" s="106"/>
      <c r="G6690" s="107"/>
    </row>
    <row r="6691" spans="4:7" ht="16" customHeight="1" x14ac:dyDescent="0.25">
      <c r="D6691" s="106"/>
      <c r="G6691" s="107"/>
    </row>
    <row r="6692" spans="4:7" ht="16" customHeight="1" x14ac:dyDescent="0.25">
      <c r="D6692" s="106"/>
      <c r="G6692" s="107"/>
    </row>
    <row r="6693" spans="4:7" ht="16" customHeight="1" x14ac:dyDescent="0.25">
      <c r="D6693" s="106"/>
      <c r="G6693" s="107"/>
    </row>
    <row r="6694" spans="4:7" ht="16" customHeight="1" x14ac:dyDescent="0.25">
      <c r="D6694" s="106"/>
      <c r="G6694" s="107"/>
    </row>
    <row r="6695" spans="4:7" ht="16" customHeight="1" x14ac:dyDescent="0.25">
      <c r="D6695" s="106"/>
      <c r="G6695" s="107"/>
    </row>
    <row r="6696" spans="4:7" ht="16" customHeight="1" x14ac:dyDescent="0.25">
      <c r="D6696" s="106"/>
      <c r="G6696" s="107"/>
    </row>
    <row r="6697" spans="4:7" ht="16" customHeight="1" x14ac:dyDescent="0.25">
      <c r="D6697" s="106"/>
      <c r="G6697" s="107"/>
    </row>
    <row r="6698" spans="4:7" ht="16" customHeight="1" x14ac:dyDescent="0.25">
      <c r="D6698" s="106"/>
      <c r="G6698" s="107"/>
    </row>
    <row r="6699" spans="4:7" ht="16" customHeight="1" x14ac:dyDescent="0.25">
      <c r="D6699" s="106"/>
      <c r="G6699" s="107"/>
    </row>
    <row r="6700" spans="4:7" ht="16" customHeight="1" x14ac:dyDescent="0.25">
      <c r="D6700" s="106"/>
      <c r="G6700" s="107"/>
    </row>
    <row r="6701" spans="4:7" ht="16" customHeight="1" x14ac:dyDescent="0.25">
      <c r="D6701" s="106"/>
      <c r="G6701" s="107"/>
    </row>
    <row r="6702" spans="4:7" ht="16" customHeight="1" x14ac:dyDescent="0.25">
      <c r="D6702" s="106"/>
      <c r="G6702" s="107"/>
    </row>
    <row r="6703" spans="4:7" ht="16" customHeight="1" x14ac:dyDescent="0.25">
      <c r="D6703" s="106"/>
      <c r="G6703" s="107"/>
    </row>
    <row r="6704" spans="4:7" ht="16" customHeight="1" x14ac:dyDescent="0.25">
      <c r="D6704" s="106"/>
      <c r="G6704" s="107"/>
    </row>
    <row r="6705" spans="4:7" ht="16" customHeight="1" x14ac:dyDescent="0.25">
      <c r="D6705" s="106"/>
      <c r="G6705" s="107"/>
    </row>
    <row r="6706" spans="4:7" ht="16" customHeight="1" x14ac:dyDescent="0.25">
      <c r="D6706" s="106"/>
      <c r="G6706" s="107"/>
    </row>
    <row r="6707" spans="4:7" ht="16" customHeight="1" x14ac:dyDescent="0.25">
      <c r="D6707" s="106"/>
      <c r="G6707" s="107"/>
    </row>
    <row r="6708" spans="4:7" ht="16" customHeight="1" x14ac:dyDescent="0.25">
      <c r="D6708" s="106"/>
      <c r="G6708" s="107"/>
    </row>
    <row r="6709" spans="4:7" ht="16" customHeight="1" x14ac:dyDescent="0.25">
      <c r="D6709" s="106"/>
      <c r="G6709" s="107"/>
    </row>
    <row r="6710" spans="4:7" ht="16" customHeight="1" x14ac:dyDescent="0.25">
      <c r="D6710" s="106"/>
      <c r="G6710" s="107"/>
    </row>
    <row r="6711" spans="4:7" ht="16" customHeight="1" x14ac:dyDescent="0.25">
      <c r="D6711" s="106"/>
      <c r="G6711" s="107"/>
    </row>
    <row r="6712" spans="4:7" ht="16" customHeight="1" x14ac:dyDescent="0.25">
      <c r="D6712" s="106"/>
      <c r="G6712" s="107"/>
    </row>
    <row r="6713" spans="4:7" ht="16" customHeight="1" x14ac:dyDescent="0.25">
      <c r="D6713" s="106"/>
      <c r="G6713" s="107"/>
    </row>
    <row r="6714" spans="4:7" ht="16" customHeight="1" x14ac:dyDescent="0.25">
      <c r="D6714" s="106"/>
      <c r="G6714" s="107"/>
    </row>
    <row r="6715" spans="4:7" ht="16" customHeight="1" x14ac:dyDescent="0.25">
      <c r="D6715" s="106"/>
      <c r="G6715" s="107"/>
    </row>
    <row r="6716" spans="4:7" ht="16" customHeight="1" x14ac:dyDescent="0.25">
      <c r="D6716" s="106"/>
      <c r="G6716" s="107"/>
    </row>
    <row r="6717" spans="4:7" ht="16" customHeight="1" x14ac:dyDescent="0.25">
      <c r="D6717" s="106"/>
      <c r="G6717" s="107"/>
    </row>
    <row r="6718" spans="4:7" ht="16" customHeight="1" x14ac:dyDescent="0.25">
      <c r="D6718" s="106"/>
      <c r="G6718" s="107"/>
    </row>
    <row r="6719" spans="4:7" ht="16" customHeight="1" x14ac:dyDescent="0.25">
      <c r="D6719" s="106"/>
      <c r="G6719" s="107"/>
    </row>
    <row r="6720" spans="4:7" ht="16" customHeight="1" x14ac:dyDescent="0.25">
      <c r="D6720" s="106"/>
      <c r="G6720" s="107"/>
    </row>
    <row r="6721" spans="4:7" ht="16" customHeight="1" x14ac:dyDescent="0.25">
      <c r="D6721" s="106"/>
      <c r="G6721" s="107"/>
    </row>
    <row r="6722" spans="4:7" ht="16" customHeight="1" x14ac:dyDescent="0.25">
      <c r="D6722" s="106"/>
      <c r="G6722" s="107"/>
    </row>
    <row r="6723" spans="4:7" ht="16" customHeight="1" x14ac:dyDescent="0.25">
      <c r="D6723" s="106"/>
      <c r="G6723" s="107"/>
    </row>
    <row r="6724" spans="4:7" ht="16" customHeight="1" x14ac:dyDescent="0.25">
      <c r="D6724" s="106"/>
      <c r="G6724" s="107"/>
    </row>
    <row r="6725" spans="4:7" ht="16" customHeight="1" x14ac:dyDescent="0.25">
      <c r="D6725" s="106"/>
      <c r="G6725" s="107"/>
    </row>
    <row r="6726" spans="4:7" ht="16" customHeight="1" x14ac:dyDescent="0.25">
      <c r="D6726" s="106"/>
      <c r="G6726" s="107"/>
    </row>
    <row r="6727" spans="4:7" ht="16" customHeight="1" x14ac:dyDescent="0.25">
      <c r="D6727" s="106"/>
      <c r="G6727" s="107"/>
    </row>
    <row r="6728" spans="4:7" ht="16" customHeight="1" x14ac:dyDescent="0.25">
      <c r="D6728" s="106"/>
      <c r="G6728" s="107"/>
    </row>
    <row r="6729" spans="4:7" ht="16" customHeight="1" x14ac:dyDescent="0.25">
      <c r="D6729" s="106"/>
      <c r="G6729" s="107"/>
    </row>
    <row r="6730" spans="4:7" ht="16" customHeight="1" x14ac:dyDescent="0.25">
      <c r="D6730" s="106"/>
      <c r="G6730" s="107"/>
    </row>
    <row r="6731" spans="4:7" ht="16" customHeight="1" x14ac:dyDescent="0.25">
      <c r="D6731" s="106"/>
      <c r="G6731" s="107"/>
    </row>
    <row r="6732" spans="4:7" ht="16" customHeight="1" x14ac:dyDescent="0.25">
      <c r="D6732" s="106"/>
      <c r="G6732" s="107"/>
    </row>
    <row r="6733" spans="4:7" ht="16" customHeight="1" x14ac:dyDescent="0.25">
      <c r="D6733" s="106"/>
      <c r="G6733" s="107"/>
    </row>
    <row r="6734" spans="4:7" ht="16" customHeight="1" x14ac:dyDescent="0.25">
      <c r="D6734" s="106"/>
      <c r="G6734" s="107"/>
    </row>
    <row r="6735" spans="4:7" ht="16" customHeight="1" x14ac:dyDescent="0.25">
      <c r="D6735" s="106"/>
      <c r="G6735" s="107"/>
    </row>
    <row r="6736" spans="4:7" ht="16" customHeight="1" x14ac:dyDescent="0.25">
      <c r="D6736" s="106"/>
      <c r="G6736" s="107"/>
    </row>
    <row r="6737" spans="4:7" ht="16" customHeight="1" x14ac:dyDescent="0.25">
      <c r="D6737" s="106"/>
      <c r="G6737" s="107"/>
    </row>
    <row r="6738" spans="4:7" ht="16" customHeight="1" x14ac:dyDescent="0.25">
      <c r="D6738" s="106"/>
      <c r="G6738" s="107"/>
    </row>
    <row r="6739" spans="4:7" ht="16" customHeight="1" x14ac:dyDescent="0.25">
      <c r="D6739" s="106"/>
      <c r="G6739" s="107"/>
    </row>
    <row r="6740" spans="4:7" ht="16" customHeight="1" x14ac:dyDescent="0.25">
      <c r="D6740" s="106"/>
      <c r="G6740" s="107"/>
    </row>
    <row r="6741" spans="4:7" ht="16" customHeight="1" x14ac:dyDescent="0.25">
      <c r="D6741" s="106"/>
      <c r="G6741" s="107"/>
    </row>
    <row r="6742" spans="4:7" ht="16" customHeight="1" x14ac:dyDescent="0.25">
      <c r="D6742" s="106"/>
      <c r="G6742" s="107"/>
    </row>
    <row r="6743" spans="4:7" ht="16" customHeight="1" x14ac:dyDescent="0.25">
      <c r="D6743" s="106"/>
      <c r="G6743" s="107"/>
    </row>
    <row r="6744" spans="4:7" ht="16" customHeight="1" x14ac:dyDescent="0.25">
      <c r="D6744" s="106"/>
      <c r="G6744" s="107"/>
    </row>
    <row r="6745" spans="4:7" ht="16" customHeight="1" x14ac:dyDescent="0.25">
      <c r="D6745" s="106"/>
      <c r="G6745" s="107"/>
    </row>
    <row r="6746" spans="4:7" ht="16" customHeight="1" x14ac:dyDescent="0.25">
      <c r="D6746" s="106"/>
      <c r="G6746" s="107"/>
    </row>
    <row r="6747" spans="4:7" ht="16" customHeight="1" x14ac:dyDescent="0.25">
      <c r="D6747" s="106"/>
      <c r="G6747" s="107"/>
    </row>
    <row r="6748" spans="4:7" ht="16" customHeight="1" x14ac:dyDescent="0.25">
      <c r="D6748" s="106"/>
      <c r="G6748" s="107"/>
    </row>
    <row r="6749" spans="4:7" ht="16" customHeight="1" x14ac:dyDescent="0.25">
      <c r="D6749" s="106"/>
      <c r="G6749" s="107"/>
    </row>
    <row r="6750" spans="4:7" ht="16" customHeight="1" x14ac:dyDescent="0.25">
      <c r="D6750" s="106"/>
      <c r="G6750" s="107"/>
    </row>
    <row r="6751" spans="4:7" ht="16" customHeight="1" x14ac:dyDescent="0.25">
      <c r="D6751" s="106"/>
      <c r="G6751" s="107"/>
    </row>
    <row r="6752" spans="4:7" ht="16" customHeight="1" x14ac:dyDescent="0.25">
      <c r="D6752" s="106"/>
      <c r="G6752" s="107"/>
    </row>
    <row r="6753" spans="4:7" ht="16" customHeight="1" x14ac:dyDescent="0.25">
      <c r="D6753" s="106"/>
      <c r="G6753" s="107"/>
    </row>
    <row r="6754" spans="4:7" ht="16" customHeight="1" x14ac:dyDescent="0.25">
      <c r="D6754" s="106"/>
      <c r="G6754" s="107"/>
    </row>
    <row r="6755" spans="4:7" ht="16" customHeight="1" x14ac:dyDescent="0.25">
      <c r="D6755" s="106"/>
      <c r="G6755" s="107"/>
    </row>
    <row r="6756" spans="4:7" ht="16" customHeight="1" x14ac:dyDescent="0.25">
      <c r="D6756" s="106"/>
      <c r="G6756" s="107"/>
    </row>
    <row r="6757" spans="4:7" ht="16" customHeight="1" x14ac:dyDescent="0.25">
      <c r="D6757" s="106"/>
      <c r="G6757" s="107"/>
    </row>
    <row r="6758" spans="4:7" ht="16" customHeight="1" x14ac:dyDescent="0.25">
      <c r="D6758" s="106"/>
      <c r="G6758" s="107"/>
    </row>
    <row r="6759" spans="4:7" ht="16" customHeight="1" x14ac:dyDescent="0.25">
      <c r="D6759" s="106"/>
      <c r="G6759" s="107"/>
    </row>
    <row r="6760" spans="4:7" ht="16" customHeight="1" x14ac:dyDescent="0.25">
      <c r="D6760" s="106"/>
      <c r="G6760" s="107"/>
    </row>
    <row r="6761" spans="4:7" ht="16" customHeight="1" x14ac:dyDescent="0.25">
      <c r="D6761" s="106"/>
      <c r="G6761" s="107"/>
    </row>
    <row r="6762" spans="4:7" ht="16" customHeight="1" x14ac:dyDescent="0.25">
      <c r="D6762" s="106"/>
      <c r="G6762" s="107"/>
    </row>
    <row r="6763" spans="4:7" ht="16" customHeight="1" x14ac:dyDescent="0.25">
      <c r="D6763" s="106"/>
      <c r="G6763" s="107"/>
    </row>
    <row r="6764" spans="4:7" ht="16" customHeight="1" x14ac:dyDescent="0.25">
      <c r="D6764" s="106"/>
      <c r="G6764" s="107"/>
    </row>
    <row r="6765" spans="4:7" ht="16" customHeight="1" x14ac:dyDescent="0.25">
      <c r="D6765" s="106"/>
      <c r="G6765" s="107"/>
    </row>
    <row r="6766" spans="4:7" ht="16" customHeight="1" x14ac:dyDescent="0.25">
      <c r="D6766" s="106"/>
      <c r="G6766" s="107"/>
    </row>
    <row r="6767" spans="4:7" ht="16" customHeight="1" x14ac:dyDescent="0.25">
      <c r="D6767" s="106"/>
      <c r="G6767" s="107"/>
    </row>
    <row r="6768" spans="4:7" ht="16" customHeight="1" x14ac:dyDescent="0.25">
      <c r="D6768" s="106"/>
      <c r="G6768" s="107"/>
    </row>
    <row r="6769" spans="4:7" ht="16" customHeight="1" x14ac:dyDescent="0.25">
      <c r="D6769" s="106"/>
      <c r="G6769" s="107"/>
    </row>
    <row r="6770" spans="4:7" ht="16" customHeight="1" x14ac:dyDescent="0.25">
      <c r="D6770" s="106"/>
      <c r="G6770" s="107"/>
    </row>
    <row r="6771" spans="4:7" ht="16" customHeight="1" x14ac:dyDescent="0.25">
      <c r="D6771" s="106"/>
      <c r="G6771" s="107"/>
    </row>
    <row r="6772" spans="4:7" ht="16" customHeight="1" x14ac:dyDescent="0.25">
      <c r="D6772" s="106"/>
      <c r="G6772" s="107"/>
    </row>
    <row r="6773" spans="4:7" ht="16" customHeight="1" x14ac:dyDescent="0.25">
      <c r="D6773" s="106"/>
      <c r="G6773" s="107"/>
    </row>
    <row r="6774" spans="4:7" ht="16" customHeight="1" x14ac:dyDescent="0.25">
      <c r="D6774" s="106"/>
      <c r="G6774" s="107"/>
    </row>
    <row r="6775" spans="4:7" ht="16" customHeight="1" x14ac:dyDescent="0.25">
      <c r="D6775" s="106"/>
      <c r="G6775" s="107"/>
    </row>
    <row r="6776" spans="4:7" ht="16" customHeight="1" x14ac:dyDescent="0.25">
      <c r="D6776" s="106"/>
      <c r="G6776" s="107"/>
    </row>
    <row r="6777" spans="4:7" ht="16" customHeight="1" x14ac:dyDescent="0.25">
      <c r="D6777" s="106"/>
      <c r="G6777" s="107"/>
    </row>
    <row r="6778" spans="4:7" ht="16" customHeight="1" x14ac:dyDescent="0.25">
      <c r="D6778" s="106"/>
      <c r="G6778" s="107"/>
    </row>
    <row r="6779" spans="4:7" ht="16" customHeight="1" x14ac:dyDescent="0.25">
      <c r="D6779" s="106"/>
      <c r="G6779" s="107"/>
    </row>
    <row r="6780" spans="4:7" ht="16" customHeight="1" x14ac:dyDescent="0.25">
      <c r="D6780" s="106"/>
      <c r="G6780" s="107"/>
    </row>
    <row r="6781" spans="4:7" ht="16" customHeight="1" x14ac:dyDescent="0.25">
      <c r="D6781" s="106"/>
      <c r="G6781" s="107"/>
    </row>
    <row r="6782" spans="4:7" ht="16" customHeight="1" x14ac:dyDescent="0.25">
      <c r="D6782" s="106"/>
      <c r="G6782" s="107"/>
    </row>
    <row r="6783" spans="4:7" ht="16" customHeight="1" x14ac:dyDescent="0.25">
      <c r="D6783" s="106"/>
      <c r="G6783" s="107"/>
    </row>
    <row r="6784" spans="4:7" ht="16" customHeight="1" x14ac:dyDescent="0.25">
      <c r="D6784" s="106"/>
      <c r="G6784" s="107"/>
    </row>
    <row r="6785" spans="4:7" ht="16" customHeight="1" x14ac:dyDescent="0.25">
      <c r="D6785" s="106"/>
      <c r="G6785" s="107"/>
    </row>
    <row r="6786" spans="4:7" ht="16" customHeight="1" x14ac:dyDescent="0.25">
      <c r="D6786" s="106"/>
      <c r="G6786" s="107"/>
    </row>
    <row r="6787" spans="4:7" ht="16" customHeight="1" x14ac:dyDescent="0.25">
      <c r="D6787" s="106"/>
      <c r="G6787" s="107"/>
    </row>
    <row r="6788" spans="4:7" ht="16" customHeight="1" x14ac:dyDescent="0.25">
      <c r="D6788" s="106"/>
      <c r="G6788" s="107"/>
    </row>
    <row r="6789" spans="4:7" ht="16" customHeight="1" x14ac:dyDescent="0.25">
      <c r="D6789" s="106"/>
      <c r="G6789" s="107"/>
    </row>
    <row r="6790" spans="4:7" ht="16" customHeight="1" x14ac:dyDescent="0.25">
      <c r="D6790" s="106"/>
      <c r="G6790" s="107"/>
    </row>
    <row r="6791" spans="4:7" ht="16" customHeight="1" x14ac:dyDescent="0.25">
      <c r="D6791" s="106"/>
      <c r="G6791" s="107"/>
    </row>
    <row r="6792" spans="4:7" ht="16" customHeight="1" x14ac:dyDescent="0.25">
      <c r="D6792" s="106"/>
      <c r="G6792" s="107"/>
    </row>
    <row r="6793" spans="4:7" ht="16" customHeight="1" x14ac:dyDescent="0.25">
      <c r="D6793" s="106"/>
      <c r="G6793" s="107"/>
    </row>
    <row r="6794" spans="4:7" ht="16" customHeight="1" x14ac:dyDescent="0.25">
      <c r="D6794" s="106"/>
      <c r="G6794" s="107"/>
    </row>
    <row r="6795" spans="4:7" ht="16" customHeight="1" x14ac:dyDescent="0.25">
      <c r="D6795" s="106"/>
      <c r="G6795" s="107"/>
    </row>
    <row r="6796" spans="4:7" ht="16" customHeight="1" x14ac:dyDescent="0.25">
      <c r="D6796" s="106"/>
      <c r="G6796" s="107"/>
    </row>
    <row r="6797" spans="4:7" ht="16" customHeight="1" x14ac:dyDescent="0.25">
      <c r="D6797" s="106"/>
      <c r="G6797" s="107"/>
    </row>
    <row r="6798" spans="4:7" ht="16" customHeight="1" x14ac:dyDescent="0.25">
      <c r="D6798" s="106"/>
      <c r="G6798" s="107"/>
    </row>
    <row r="6799" spans="4:7" ht="16" customHeight="1" x14ac:dyDescent="0.25">
      <c r="D6799" s="106"/>
      <c r="G6799" s="107"/>
    </row>
    <row r="6800" spans="4:7" ht="16" customHeight="1" x14ac:dyDescent="0.25">
      <c r="D6800" s="106"/>
      <c r="G6800" s="107"/>
    </row>
    <row r="6801" spans="4:7" ht="16" customHeight="1" x14ac:dyDescent="0.25">
      <c r="D6801" s="106"/>
      <c r="G6801" s="107"/>
    </row>
    <row r="6802" spans="4:7" ht="16" customHeight="1" x14ac:dyDescent="0.25">
      <c r="D6802" s="106"/>
      <c r="G6802" s="107"/>
    </row>
    <row r="6803" spans="4:7" ht="16" customHeight="1" x14ac:dyDescent="0.25">
      <c r="D6803" s="106"/>
      <c r="G6803" s="107"/>
    </row>
    <row r="6804" spans="4:7" ht="16" customHeight="1" x14ac:dyDescent="0.25">
      <c r="D6804" s="106"/>
      <c r="G6804" s="107"/>
    </row>
    <row r="6805" spans="4:7" ht="16" customHeight="1" x14ac:dyDescent="0.25">
      <c r="D6805" s="106"/>
      <c r="G6805" s="107"/>
    </row>
    <row r="6806" spans="4:7" ht="16" customHeight="1" x14ac:dyDescent="0.25">
      <c r="D6806" s="106"/>
      <c r="G6806" s="107"/>
    </row>
    <row r="6807" spans="4:7" ht="16" customHeight="1" x14ac:dyDescent="0.25">
      <c r="D6807" s="106"/>
      <c r="G6807" s="107"/>
    </row>
    <row r="6808" spans="4:7" ht="16" customHeight="1" x14ac:dyDescent="0.25">
      <c r="D6808" s="106"/>
      <c r="G6808" s="107"/>
    </row>
    <row r="6809" spans="4:7" ht="16" customHeight="1" x14ac:dyDescent="0.25">
      <c r="D6809" s="106"/>
      <c r="G6809" s="107"/>
    </row>
    <row r="6810" spans="4:7" ht="16" customHeight="1" x14ac:dyDescent="0.25">
      <c r="D6810" s="106"/>
      <c r="G6810" s="107"/>
    </row>
    <row r="6811" spans="4:7" ht="16" customHeight="1" x14ac:dyDescent="0.25">
      <c r="D6811" s="106"/>
      <c r="G6811" s="107"/>
    </row>
    <row r="6812" spans="4:7" ht="16" customHeight="1" x14ac:dyDescent="0.25">
      <c r="D6812" s="106"/>
      <c r="G6812" s="107"/>
    </row>
    <row r="6813" spans="4:7" ht="16" customHeight="1" x14ac:dyDescent="0.25">
      <c r="D6813" s="106"/>
      <c r="G6813" s="107"/>
    </row>
    <row r="6814" spans="4:7" ht="16" customHeight="1" x14ac:dyDescent="0.25">
      <c r="D6814" s="106"/>
      <c r="G6814" s="107"/>
    </row>
    <row r="6815" spans="4:7" ht="16" customHeight="1" x14ac:dyDescent="0.25">
      <c r="D6815" s="106"/>
      <c r="G6815" s="107"/>
    </row>
    <row r="6816" spans="4:7" ht="16" customHeight="1" x14ac:dyDescent="0.25">
      <c r="D6816" s="106"/>
      <c r="G6816" s="107"/>
    </row>
    <row r="6817" spans="4:7" ht="16" customHeight="1" x14ac:dyDescent="0.25">
      <c r="D6817" s="106"/>
      <c r="G6817" s="107"/>
    </row>
    <row r="6818" spans="4:7" ht="16" customHeight="1" x14ac:dyDescent="0.25">
      <c r="D6818" s="106"/>
      <c r="G6818" s="107"/>
    </row>
    <row r="6819" spans="4:7" ht="16" customHeight="1" x14ac:dyDescent="0.25">
      <c r="D6819" s="106"/>
      <c r="G6819" s="107"/>
    </row>
    <row r="6820" spans="4:7" ht="16" customHeight="1" x14ac:dyDescent="0.25">
      <c r="D6820" s="106"/>
      <c r="G6820" s="107"/>
    </row>
    <row r="6821" spans="4:7" ht="16" customHeight="1" x14ac:dyDescent="0.25">
      <c r="D6821" s="106"/>
      <c r="G6821" s="107"/>
    </row>
    <row r="6822" spans="4:7" ht="16" customHeight="1" x14ac:dyDescent="0.25">
      <c r="D6822" s="106"/>
      <c r="G6822" s="107"/>
    </row>
    <row r="6823" spans="4:7" ht="16" customHeight="1" x14ac:dyDescent="0.25">
      <c r="D6823" s="106"/>
      <c r="G6823" s="107"/>
    </row>
    <row r="6824" spans="4:7" ht="16" customHeight="1" x14ac:dyDescent="0.25">
      <c r="D6824" s="106"/>
      <c r="G6824" s="107"/>
    </row>
    <row r="6825" spans="4:7" ht="16" customHeight="1" x14ac:dyDescent="0.25">
      <c r="D6825" s="106"/>
      <c r="G6825" s="107"/>
    </row>
    <row r="6826" spans="4:7" ht="16" customHeight="1" x14ac:dyDescent="0.25">
      <c r="D6826" s="106"/>
      <c r="G6826" s="107"/>
    </row>
    <row r="6827" spans="4:7" ht="16" customHeight="1" x14ac:dyDescent="0.25">
      <c r="D6827" s="106"/>
      <c r="G6827" s="107"/>
    </row>
    <row r="6828" spans="4:7" ht="16" customHeight="1" x14ac:dyDescent="0.25">
      <c r="D6828" s="106"/>
      <c r="G6828" s="107"/>
    </row>
    <row r="6829" spans="4:7" ht="16" customHeight="1" x14ac:dyDescent="0.25">
      <c r="D6829" s="106"/>
      <c r="G6829" s="107"/>
    </row>
    <row r="6830" spans="4:7" ht="16" customHeight="1" x14ac:dyDescent="0.25">
      <c r="D6830" s="106"/>
      <c r="G6830" s="107"/>
    </row>
    <row r="6831" spans="4:7" ht="16" customHeight="1" x14ac:dyDescent="0.25">
      <c r="D6831" s="106"/>
      <c r="G6831" s="107"/>
    </row>
    <row r="6832" spans="4:7" ht="16" customHeight="1" x14ac:dyDescent="0.25">
      <c r="D6832" s="106"/>
      <c r="G6832" s="107"/>
    </row>
    <row r="6833" spans="4:7" ht="16" customHeight="1" x14ac:dyDescent="0.25">
      <c r="D6833" s="106"/>
      <c r="G6833" s="107"/>
    </row>
    <row r="6834" spans="4:7" ht="16" customHeight="1" x14ac:dyDescent="0.25">
      <c r="D6834" s="106"/>
      <c r="G6834" s="107"/>
    </row>
    <row r="6835" spans="4:7" ht="16" customHeight="1" x14ac:dyDescent="0.25">
      <c r="D6835" s="106"/>
      <c r="G6835" s="107"/>
    </row>
    <row r="6836" spans="4:7" ht="16" customHeight="1" x14ac:dyDescent="0.25">
      <c r="D6836" s="106"/>
      <c r="G6836" s="107"/>
    </row>
    <row r="6837" spans="4:7" ht="16" customHeight="1" x14ac:dyDescent="0.25">
      <c r="D6837" s="106"/>
      <c r="G6837" s="107"/>
    </row>
    <row r="6838" spans="4:7" ht="16" customHeight="1" x14ac:dyDescent="0.25">
      <c r="D6838" s="106"/>
      <c r="G6838" s="107"/>
    </row>
    <row r="6839" spans="4:7" ht="16" customHeight="1" x14ac:dyDescent="0.25">
      <c r="D6839" s="106"/>
      <c r="G6839" s="107"/>
    </row>
    <row r="6840" spans="4:7" ht="16" customHeight="1" x14ac:dyDescent="0.25">
      <c r="D6840" s="106"/>
      <c r="G6840" s="107"/>
    </row>
    <row r="6841" spans="4:7" ht="16" customHeight="1" x14ac:dyDescent="0.25">
      <c r="D6841" s="106"/>
      <c r="G6841" s="107"/>
    </row>
    <row r="6842" spans="4:7" ht="16" customHeight="1" x14ac:dyDescent="0.25">
      <c r="D6842" s="106"/>
      <c r="G6842" s="107"/>
    </row>
    <row r="6843" spans="4:7" ht="16" customHeight="1" x14ac:dyDescent="0.25">
      <c r="D6843" s="106"/>
      <c r="G6843" s="107"/>
    </row>
    <row r="6844" spans="4:7" ht="16" customHeight="1" x14ac:dyDescent="0.25">
      <c r="D6844" s="106"/>
      <c r="G6844" s="107"/>
    </row>
    <row r="6845" spans="4:7" ht="16" customHeight="1" x14ac:dyDescent="0.25">
      <c r="D6845" s="106"/>
      <c r="G6845" s="107"/>
    </row>
    <row r="6846" spans="4:7" ht="16" customHeight="1" x14ac:dyDescent="0.25">
      <c r="D6846" s="106"/>
      <c r="G6846" s="107"/>
    </row>
    <row r="6847" spans="4:7" ht="16" customHeight="1" x14ac:dyDescent="0.25">
      <c r="D6847" s="106"/>
      <c r="G6847" s="107"/>
    </row>
    <row r="6848" spans="4:7" ht="16" customHeight="1" x14ac:dyDescent="0.25">
      <c r="D6848" s="106"/>
      <c r="G6848" s="107"/>
    </row>
    <row r="6849" spans="4:7" ht="16" customHeight="1" x14ac:dyDescent="0.25">
      <c r="D6849" s="106"/>
      <c r="G6849" s="107"/>
    </row>
    <row r="6850" spans="4:7" ht="16" customHeight="1" x14ac:dyDescent="0.25">
      <c r="D6850" s="106"/>
      <c r="G6850" s="107"/>
    </row>
    <row r="6851" spans="4:7" ht="16" customHeight="1" x14ac:dyDescent="0.25">
      <c r="D6851" s="106"/>
      <c r="G6851" s="107"/>
    </row>
    <row r="6852" spans="4:7" ht="16" customHeight="1" x14ac:dyDescent="0.25">
      <c r="D6852" s="106"/>
      <c r="G6852" s="107"/>
    </row>
    <row r="6853" spans="4:7" ht="16" customHeight="1" x14ac:dyDescent="0.25">
      <c r="D6853" s="106"/>
      <c r="G6853" s="107"/>
    </row>
    <row r="6854" spans="4:7" ht="16" customHeight="1" x14ac:dyDescent="0.25">
      <c r="D6854" s="106"/>
      <c r="G6854" s="107"/>
    </row>
    <row r="6855" spans="4:7" ht="16" customHeight="1" x14ac:dyDescent="0.25">
      <c r="D6855" s="106"/>
      <c r="G6855" s="107"/>
    </row>
    <row r="6856" spans="4:7" ht="16" customHeight="1" x14ac:dyDescent="0.25">
      <c r="D6856" s="106"/>
      <c r="G6856" s="107"/>
    </row>
    <row r="6857" spans="4:7" ht="16" customHeight="1" x14ac:dyDescent="0.25">
      <c r="D6857" s="106"/>
      <c r="G6857" s="107"/>
    </row>
    <row r="6858" spans="4:7" ht="16" customHeight="1" x14ac:dyDescent="0.25">
      <c r="D6858" s="106"/>
      <c r="G6858" s="107"/>
    </row>
    <row r="6859" spans="4:7" ht="16" customHeight="1" x14ac:dyDescent="0.25">
      <c r="D6859" s="106"/>
      <c r="G6859" s="107"/>
    </row>
    <row r="6860" spans="4:7" ht="16" customHeight="1" x14ac:dyDescent="0.25">
      <c r="D6860" s="106"/>
      <c r="G6860" s="107"/>
    </row>
    <row r="6861" spans="4:7" ht="16" customHeight="1" x14ac:dyDescent="0.25">
      <c r="D6861" s="106"/>
      <c r="G6861" s="107"/>
    </row>
    <row r="6862" spans="4:7" ht="16" customHeight="1" x14ac:dyDescent="0.25">
      <c r="D6862" s="106"/>
      <c r="G6862" s="107"/>
    </row>
    <row r="6863" spans="4:7" ht="16" customHeight="1" x14ac:dyDescent="0.25">
      <c r="D6863" s="106"/>
      <c r="G6863" s="107"/>
    </row>
    <row r="6864" spans="4:7" ht="16" customHeight="1" x14ac:dyDescent="0.25">
      <c r="D6864" s="106"/>
      <c r="G6864" s="107"/>
    </row>
    <row r="6865" spans="4:7" ht="16" customHeight="1" x14ac:dyDescent="0.25">
      <c r="D6865" s="106"/>
      <c r="G6865" s="107"/>
    </row>
    <row r="6866" spans="4:7" ht="16" customHeight="1" x14ac:dyDescent="0.25">
      <c r="D6866" s="106"/>
      <c r="G6866" s="107"/>
    </row>
    <row r="6867" spans="4:7" ht="16" customHeight="1" x14ac:dyDescent="0.25">
      <c r="D6867" s="106"/>
      <c r="G6867" s="107"/>
    </row>
    <row r="6868" spans="4:7" ht="16" customHeight="1" x14ac:dyDescent="0.25">
      <c r="D6868" s="106"/>
      <c r="G6868" s="107"/>
    </row>
    <row r="6869" spans="4:7" ht="16" customHeight="1" x14ac:dyDescent="0.25">
      <c r="D6869" s="106"/>
      <c r="G6869" s="107"/>
    </row>
    <row r="6870" spans="4:7" ht="16" customHeight="1" x14ac:dyDescent="0.25">
      <c r="D6870" s="106"/>
      <c r="G6870" s="107"/>
    </row>
    <row r="6871" spans="4:7" ht="16" customHeight="1" x14ac:dyDescent="0.25">
      <c r="D6871" s="106"/>
      <c r="G6871" s="107"/>
    </row>
    <row r="6872" spans="4:7" ht="16" customHeight="1" x14ac:dyDescent="0.25">
      <c r="D6872" s="106"/>
      <c r="G6872" s="107"/>
    </row>
    <row r="6873" spans="4:7" ht="16" customHeight="1" x14ac:dyDescent="0.25">
      <c r="D6873" s="106"/>
      <c r="G6873" s="107"/>
    </row>
    <row r="6874" spans="4:7" ht="16" customHeight="1" x14ac:dyDescent="0.25">
      <c r="D6874" s="106"/>
      <c r="G6874" s="107"/>
    </row>
    <row r="6875" spans="4:7" ht="16" customHeight="1" x14ac:dyDescent="0.25">
      <c r="D6875" s="106"/>
      <c r="G6875" s="107"/>
    </row>
    <row r="6876" spans="4:7" ht="16" customHeight="1" x14ac:dyDescent="0.25">
      <c r="D6876" s="106"/>
      <c r="G6876" s="107"/>
    </row>
    <row r="6877" spans="4:7" ht="16" customHeight="1" x14ac:dyDescent="0.25">
      <c r="D6877" s="106"/>
      <c r="G6877" s="107"/>
    </row>
    <row r="6878" spans="4:7" ht="16" customHeight="1" x14ac:dyDescent="0.25">
      <c r="D6878" s="106"/>
      <c r="G6878" s="107"/>
    </row>
    <row r="6879" spans="4:7" ht="16" customHeight="1" x14ac:dyDescent="0.25">
      <c r="D6879" s="106"/>
      <c r="G6879" s="107"/>
    </row>
    <row r="6880" spans="4:7" ht="16" customHeight="1" x14ac:dyDescent="0.25">
      <c r="D6880" s="106"/>
      <c r="G6880" s="107"/>
    </row>
    <row r="6881" spans="4:7" ht="16" customHeight="1" x14ac:dyDescent="0.25">
      <c r="D6881" s="106"/>
      <c r="G6881" s="107"/>
    </row>
    <row r="6882" spans="4:7" ht="16" customHeight="1" x14ac:dyDescent="0.25">
      <c r="D6882" s="106"/>
      <c r="G6882" s="107"/>
    </row>
    <row r="6883" spans="4:7" ht="16" customHeight="1" x14ac:dyDescent="0.25">
      <c r="D6883" s="106"/>
      <c r="G6883" s="107"/>
    </row>
    <row r="6884" spans="4:7" ht="16" customHeight="1" x14ac:dyDescent="0.25">
      <c r="D6884" s="106"/>
      <c r="G6884" s="107"/>
    </row>
    <row r="6885" spans="4:7" ht="16" customHeight="1" x14ac:dyDescent="0.25">
      <c r="D6885" s="106"/>
      <c r="G6885" s="107"/>
    </row>
    <row r="6886" spans="4:7" ht="16" customHeight="1" x14ac:dyDescent="0.25">
      <c r="D6886" s="106"/>
      <c r="G6886" s="107"/>
    </row>
    <row r="6887" spans="4:7" ht="16" customHeight="1" x14ac:dyDescent="0.25">
      <c r="D6887" s="106"/>
      <c r="G6887" s="107"/>
    </row>
    <row r="6888" spans="4:7" ht="16" customHeight="1" x14ac:dyDescent="0.25">
      <c r="D6888" s="106"/>
      <c r="G6888" s="107"/>
    </row>
    <row r="6889" spans="4:7" ht="16" customHeight="1" x14ac:dyDescent="0.25">
      <c r="D6889" s="106"/>
      <c r="G6889" s="107"/>
    </row>
    <row r="6890" spans="4:7" ht="16" customHeight="1" x14ac:dyDescent="0.25">
      <c r="D6890" s="106"/>
      <c r="G6890" s="107"/>
    </row>
    <row r="6891" spans="4:7" ht="16" customHeight="1" x14ac:dyDescent="0.25">
      <c r="D6891" s="106"/>
      <c r="G6891" s="107"/>
    </row>
    <row r="6892" spans="4:7" ht="16" customHeight="1" x14ac:dyDescent="0.25">
      <c r="D6892" s="106"/>
      <c r="G6892" s="107"/>
    </row>
    <row r="6893" spans="4:7" ht="16" customHeight="1" x14ac:dyDescent="0.25">
      <c r="D6893" s="106"/>
      <c r="G6893" s="107"/>
    </row>
    <row r="6894" spans="4:7" ht="16" customHeight="1" x14ac:dyDescent="0.25">
      <c r="D6894" s="106"/>
      <c r="G6894" s="107"/>
    </row>
    <row r="6895" spans="4:7" ht="16" customHeight="1" x14ac:dyDescent="0.25">
      <c r="D6895" s="106"/>
      <c r="G6895" s="107"/>
    </row>
    <row r="6896" spans="4:7" ht="16" customHeight="1" x14ac:dyDescent="0.25">
      <c r="D6896" s="106"/>
      <c r="G6896" s="107"/>
    </row>
    <row r="6897" spans="4:7" ht="16" customHeight="1" x14ac:dyDescent="0.25">
      <c r="D6897" s="106"/>
      <c r="G6897" s="107"/>
    </row>
    <row r="6898" spans="4:7" ht="16" customHeight="1" x14ac:dyDescent="0.25">
      <c r="D6898" s="106"/>
      <c r="G6898" s="107"/>
    </row>
    <row r="6899" spans="4:7" ht="16" customHeight="1" x14ac:dyDescent="0.25">
      <c r="D6899" s="106"/>
      <c r="G6899" s="107"/>
    </row>
    <row r="6900" spans="4:7" ht="16" customHeight="1" x14ac:dyDescent="0.25">
      <c r="D6900" s="106"/>
      <c r="G6900" s="107"/>
    </row>
    <row r="6901" spans="4:7" ht="16" customHeight="1" x14ac:dyDescent="0.25">
      <c r="D6901" s="106"/>
      <c r="G6901" s="107"/>
    </row>
    <row r="6902" spans="4:7" ht="16" customHeight="1" x14ac:dyDescent="0.25">
      <c r="D6902" s="106"/>
      <c r="G6902" s="107"/>
    </row>
    <row r="6903" spans="4:7" ht="16" customHeight="1" x14ac:dyDescent="0.25">
      <c r="D6903" s="106"/>
      <c r="G6903" s="107"/>
    </row>
    <row r="6904" spans="4:7" ht="16" customHeight="1" x14ac:dyDescent="0.25">
      <c r="D6904" s="106"/>
      <c r="G6904" s="107"/>
    </row>
    <row r="6905" spans="4:7" ht="16" customHeight="1" x14ac:dyDescent="0.25">
      <c r="D6905" s="106"/>
      <c r="G6905" s="107"/>
    </row>
    <row r="6906" spans="4:7" ht="16" customHeight="1" x14ac:dyDescent="0.25">
      <c r="D6906" s="106"/>
      <c r="G6906" s="107"/>
    </row>
    <row r="6907" spans="4:7" ht="16" customHeight="1" x14ac:dyDescent="0.25">
      <c r="D6907" s="106"/>
      <c r="G6907" s="107"/>
    </row>
    <row r="6908" spans="4:7" ht="16" customHeight="1" x14ac:dyDescent="0.25">
      <c r="D6908" s="106"/>
      <c r="G6908" s="107"/>
    </row>
    <row r="6909" spans="4:7" ht="16" customHeight="1" x14ac:dyDescent="0.25">
      <c r="D6909" s="106"/>
      <c r="G6909" s="107"/>
    </row>
    <row r="6910" spans="4:7" ht="16" customHeight="1" x14ac:dyDescent="0.25">
      <c r="D6910" s="106"/>
      <c r="G6910" s="107"/>
    </row>
    <row r="6911" spans="4:7" ht="16" customHeight="1" x14ac:dyDescent="0.25">
      <c r="D6911" s="106"/>
      <c r="G6911" s="107"/>
    </row>
    <row r="6912" spans="4:7" ht="16" customHeight="1" x14ac:dyDescent="0.25">
      <c r="D6912" s="106"/>
      <c r="G6912" s="107"/>
    </row>
    <row r="6913" spans="4:7" ht="16" customHeight="1" x14ac:dyDescent="0.25">
      <c r="D6913" s="106"/>
      <c r="G6913" s="107"/>
    </row>
    <row r="6914" spans="4:7" ht="16" customHeight="1" x14ac:dyDescent="0.25">
      <c r="D6914" s="106"/>
      <c r="G6914" s="107"/>
    </row>
    <row r="6915" spans="4:7" ht="16" customHeight="1" x14ac:dyDescent="0.25">
      <c r="D6915" s="106"/>
      <c r="G6915" s="107"/>
    </row>
    <row r="6916" spans="4:7" ht="16" customHeight="1" x14ac:dyDescent="0.25">
      <c r="D6916" s="106"/>
      <c r="G6916" s="107"/>
    </row>
    <row r="6917" spans="4:7" ht="16" customHeight="1" x14ac:dyDescent="0.25">
      <c r="D6917" s="106"/>
      <c r="G6917" s="107"/>
    </row>
    <row r="6918" spans="4:7" ht="16" customHeight="1" x14ac:dyDescent="0.25">
      <c r="D6918" s="106"/>
      <c r="G6918" s="107"/>
    </row>
    <row r="6919" spans="4:7" ht="16" customHeight="1" x14ac:dyDescent="0.25">
      <c r="D6919" s="106"/>
      <c r="G6919" s="107"/>
    </row>
    <row r="6920" spans="4:7" ht="16" customHeight="1" x14ac:dyDescent="0.25">
      <c r="D6920" s="106"/>
      <c r="G6920" s="107"/>
    </row>
    <row r="6921" spans="4:7" ht="16" customHeight="1" x14ac:dyDescent="0.25">
      <c r="D6921" s="106"/>
      <c r="G6921" s="107"/>
    </row>
    <row r="6922" spans="4:7" ht="16" customHeight="1" x14ac:dyDescent="0.25">
      <c r="D6922" s="106"/>
      <c r="G6922" s="107"/>
    </row>
    <row r="6923" spans="4:7" ht="16" customHeight="1" x14ac:dyDescent="0.25">
      <c r="D6923" s="106"/>
      <c r="G6923" s="107"/>
    </row>
    <row r="6924" spans="4:7" ht="16" customHeight="1" x14ac:dyDescent="0.25">
      <c r="D6924" s="106"/>
      <c r="G6924" s="107"/>
    </row>
    <row r="6925" spans="4:7" ht="16" customHeight="1" x14ac:dyDescent="0.25">
      <c r="D6925" s="106"/>
      <c r="G6925" s="107"/>
    </row>
    <row r="6926" spans="4:7" ht="16" customHeight="1" x14ac:dyDescent="0.25">
      <c r="D6926" s="106"/>
      <c r="G6926" s="107"/>
    </row>
    <row r="6927" spans="4:7" ht="16" customHeight="1" x14ac:dyDescent="0.25">
      <c r="D6927" s="106"/>
      <c r="G6927" s="107"/>
    </row>
    <row r="6928" spans="4:7" ht="16" customHeight="1" x14ac:dyDescent="0.25">
      <c r="D6928" s="106"/>
      <c r="G6928" s="107"/>
    </row>
    <row r="6929" spans="4:7" ht="16" customHeight="1" x14ac:dyDescent="0.25">
      <c r="D6929" s="106"/>
      <c r="G6929" s="107"/>
    </row>
    <row r="6930" spans="4:7" ht="16" customHeight="1" x14ac:dyDescent="0.25">
      <c r="D6930" s="106"/>
      <c r="G6930" s="107"/>
    </row>
    <row r="6931" spans="4:7" ht="16" customHeight="1" x14ac:dyDescent="0.25">
      <c r="D6931" s="106"/>
      <c r="G6931" s="107"/>
    </row>
    <row r="6932" spans="4:7" ht="16" customHeight="1" x14ac:dyDescent="0.25">
      <c r="D6932" s="106"/>
      <c r="G6932" s="107"/>
    </row>
    <row r="6933" spans="4:7" ht="16" customHeight="1" x14ac:dyDescent="0.25">
      <c r="D6933" s="106"/>
      <c r="G6933" s="107"/>
    </row>
    <row r="6934" spans="4:7" ht="16" customHeight="1" x14ac:dyDescent="0.25">
      <c r="D6934" s="106"/>
      <c r="G6934" s="107"/>
    </row>
    <row r="6935" spans="4:7" ht="16" customHeight="1" x14ac:dyDescent="0.25">
      <c r="D6935" s="106"/>
      <c r="G6935" s="107"/>
    </row>
    <row r="6936" spans="4:7" ht="16" customHeight="1" x14ac:dyDescent="0.25">
      <c r="D6936" s="106"/>
      <c r="G6936" s="107"/>
    </row>
    <row r="6937" spans="4:7" ht="16" customHeight="1" x14ac:dyDescent="0.25">
      <c r="D6937" s="106"/>
      <c r="G6937" s="107"/>
    </row>
    <row r="6938" spans="4:7" ht="16" customHeight="1" x14ac:dyDescent="0.25">
      <c r="D6938" s="106"/>
      <c r="G6938" s="107"/>
    </row>
    <row r="6939" spans="4:7" ht="16" customHeight="1" x14ac:dyDescent="0.25">
      <c r="D6939" s="106"/>
      <c r="G6939" s="107"/>
    </row>
    <row r="6940" spans="4:7" ht="16" customHeight="1" x14ac:dyDescent="0.25">
      <c r="D6940" s="106"/>
      <c r="G6940" s="107"/>
    </row>
    <row r="6941" spans="4:7" ht="16" customHeight="1" x14ac:dyDescent="0.25">
      <c r="D6941" s="106"/>
      <c r="G6941" s="107"/>
    </row>
    <row r="6942" spans="4:7" ht="16" customHeight="1" x14ac:dyDescent="0.25">
      <c r="D6942" s="106"/>
      <c r="G6942" s="107"/>
    </row>
    <row r="6943" spans="4:7" ht="16" customHeight="1" x14ac:dyDescent="0.25">
      <c r="D6943" s="106"/>
      <c r="G6943" s="107"/>
    </row>
    <row r="6944" spans="4:7" ht="16" customHeight="1" x14ac:dyDescent="0.25">
      <c r="D6944" s="106"/>
      <c r="G6944" s="107"/>
    </row>
    <row r="6945" spans="4:7" ht="16" customHeight="1" x14ac:dyDescent="0.25">
      <c r="D6945" s="106"/>
      <c r="G6945" s="107"/>
    </row>
    <row r="6946" spans="4:7" ht="16" customHeight="1" x14ac:dyDescent="0.25">
      <c r="D6946" s="106"/>
      <c r="G6946" s="107"/>
    </row>
    <row r="6947" spans="4:7" ht="16" customHeight="1" x14ac:dyDescent="0.25">
      <c r="D6947" s="106"/>
      <c r="G6947" s="107"/>
    </row>
    <row r="6948" spans="4:7" ht="16" customHeight="1" x14ac:dyDescent="0.25">
      <c r="D6948" s="106"/>
      <c r="G6948" s="107"/>
    </row>
    <row r="6949" spans="4:7" ht="16" customHeight="1" x14ac:dyDescent="0.25">
      <c r="D6949" s="106"/>
      <c r="G6949" s="107"/>
    </row>
    <row r="6950" spans="4:7" ht="16" customHeight="1" x14ac:dyDescent="0.25">
      <c r="D6950" s="106"/>
      <c r="G6950" s="107"/>
    </row>
    <row r="6951" spans="4:7" ht="16" customHeight="1" x14ac:dyDescent="0.25">
      <c r="D6951" s="106"/>
      <c r="G6951" s="107"/>
    </row>
    <row r="6952" spans="4:7" ht="16" customHeight="1" x14ac:dyDescent="0.25">
      <c r="D6952" s="106"/>
      <c r="G6952" s="107"/>
    </row>
    <row r="6953" spans="4:7" ht="16" customHeight="1" x14ac:dyDescent="0.25">
      <c r="D6953" s="106"/>
      <c r="G6953" s="107"/>
    </row>
    <row r="6954" spans="4:7" ht="16" customHeight="1" x14ac:dyDescent="0.25">
      <c r="D6954" s="106"/>
      <c r="G6954" s="107"/>
    </row>
    <row r="6955" spans="4:7" ht="16" customHeight="1" x14ac:dyDescent="0.25">
      <c r="D6955" s="106"/>
      <c r="G6955" s="107"/>
    </row>
    <row r="6956" spans="4:7" ht="16" customHeight="1" x14ac:dyDescent="0.25">
      <c r="D6956" s="106"/>
      <c r="G6956" s="107"/>
    </row>
    <row r="6957" spans="4:7" ht="16" customHeight="1" x14ac:dyDescent="0.25">
      <c r="D6957" s="106"/>
      <c r="G6957" s="107"/>
    </row>
    <row r="6958" spans="4:7" ht="16" customHeight="1" x14ac:dyDescent="0.25">
      <c r="D6958" s="106"/>
      <c r="G6958" s="107"/>
    </row>
    <row r="6959" spans="4:7" ht="16" customHeight="1" x14ac:dyDescent="0.25">
      <c r="D6959" s="106"/>
      <c r="G6959" s="107"/>
    </row>
    <row r="6960" spans="4:7" ht="16" customHeight="1" x14ac:dyDescent="0.25">
      <c r="D6960" s="106"/>
      <c r="G6960" s="107"/>
    </row>
    <row r="6961" spans="4:7" ht="16" customHeight="1" x14ac:dyDescent="0.25">
      <c r="D6961" s="106"/>
      <c r="G6961" s="107"/>
    </row>
    <row r="6962" spans="4:7" ht="16" customHeight="1" x14ac:dyDescent="0.25">
      <c r="D6962" s="106"/>
      <c r="G6962" s="107"/>
    </row>
    <row r="6963" spans="4:7" ht="16" customHeight="1" x14ac:dyDescent="0.25">
      <c r="D6963" s="106"/>
      <c r="G6963" s="107"/>
    </row>
    <row r="6964" spans="4:7" ht="16" customHeight="1" x14ac:dyDescent="0.25">
      <c r="D6964" s="106"/>
      <c r="G6964" s="107"/>
    </row>
    <row r="6965" spans="4:7" ht="16" customHeight="1" x14ac:dyDescent="0.25">
      <c r="D6965" s="106"/>
      <c r="G6965" s="107"/>
    </row>
    <row r="6966" spans="4:7" ht="16" customHeight="1" x14ac:dyDescent="0.25">
      <c r="D6966" s="106"/>
      <c r="G6966" s="107"/>
    </row>
    <row r="6967" spans="4:7" ht="16" customHeight="1" x14ac:dyDescent="0.25">
      <c r="D6967" s="106"/>
      <c r="G6967" s="107"/>
    </row>
    <row r="6968" spans="4:7" ht="16" customHeight="1" x14ac:dyDescent="0.25">
      <c r="D6968" s="106"/>
      <c r="G6968" s="107"/>
    </row>
    <row r="6969" spans="4:7" ht="16" customHeight="1" x14ac:dyDescent="0.25">
      <c r="D6969" s="106"/>
      <c r="G6969" s="107"/>
    </row>
    <row r="6970" spans="4:7" ht="16" customHeight="1" x14ac:dyDescent="0.25">
      <c r="D6970" s="106"/>
      <c r="G6970" s="107"/>
    </row>
    <row r="6971" spans="4:7" ht="16" customHeight="1" x14ac:dyDescent="0.25">
      <c r="D6971" s="106"/>
      <c r="G6971" s="107"/>
    </row>
    <row r="6972" spans="4:7" ht="16" customHeight="1" x14ac:dyDescent="0.25">
      <c r="D6972" s="106"/>
      <c r="G6972" s="107"/>
    </row>
    <row r="6973" spans="4:7" ht="16" customHeight="1" x14ac:dyDescent="0.25">
      <c r="D6973" s="106"/>
      <c r="G6973" s="107"/>
    </row>
    <row r="6974" spans="4:7" ht="16" customHeight="1" x14ac:dyDescent="0.25">
      <c r="D6974" s="106"/>
      <c r="G6974" s="107"/>
    </row>
    <row r="6975" spans="4:7" ht="16" customHeight="1" x14ac:dyDescent="0.25">
      <c r="D6975" s="106"/>
      <c r="G6975" s="107"/>
    </row>
    <row r="6976" spans="4:7" ht="16" customHeight="1" x14ac:dyDescent="0.25">
      <c r="D6976" s="106"/>
      <c r="G6976" s="107"/>
    </row>
    <row r="6977" spans="4:7" ht="16" customHeight="1" x14ac:dyDescent="0.25">
      <c r="D6977" s="106"/>
      <c r="G6977" s="107"/>
    </row>
    <row r="6978" spans="4:7" ht="16" customHeight="1" x14ac:dyDescent="0.25">
      <c r="D6978" s="106"/>
      <c r="G6978" s="107"/>
    </row>
    <row r="6979" spans="4:7" ht="16" customHeight="1" x14ac:dyDescent="0.25">
      <c r="D6979" s="106"/>
      <c r="G6979" s="107"/>
    </row>
    <row r="6980" spans="4:7" ht="16" customHeight="1" x14ac:dyDescent="0.25">
      <c r="D6980" s="106"/>
      <c r="G6980" s="107"/>
    </row>
    <row r="6981" spans="4:7" ht="16" customHeight="1" x14ac:dyDescent="0.25">
      <c r="D6981" s="106"/>
      <c r="G6981" s="107"/>
    </row>
    <row r="6982" spans="4:7" ht="16" customHeight="1" x14ac:dyDescent="0.25">
      <c r="D6982" s="106"/>
      <c r="G6982" s="107"/>
    </row>
    <row r="6983" spans="4:7" ht="16" customHeight="1" x14ac:dyDescent="0.25">
      <c r="D6983" s="106"/>
      <c r="G6983" s="107"/>
    </row>
    <row r="6984" spans="4:7" ht="16" customHeight="1" x14ac:dyDescent="0.25">
      <c r="D6984" s="106"/>
      <c r="G6984" s="107"/>
    </row>
    <row r="6985" spans="4:7" ht="16" customHeight="1" x14ac:dyDescent="0.25">
      <c r="D6985" s="106"/>
      <c r="G6985" s="107"/>
    </row>
    <row r="6986" spans="4:7" ht="16" customHeight="1" x14ac:dyDescent="0.25">
      <c r="D6986" s="106"/>
      <c r="G6986" s="107"/>
    </row>
    <row r="6987" spans="4:7" ht="16" customHeight="1" x14ac:dyDescent="0.25">
      <c r="D6987" s="106"/>
      <c r="G6987" s="107"/>
    </row>
    <row r="6988" spans="4:7" ht="16" customHeight="1" x14ac:dyDescent="0.25">
      <c r="D6988" s="106"/>
      <c r="G6988" s="107"/>
    </row>
    <row r="6989" spans="4:7" ht="16" customHeight="1" x14ac:dyDescent="0.25">
      <c r="D6989" s="106"/>
      <c r="G6989" s="107"/>
    </row>
    <row r="6990" spans="4:7" ht="16" customHeight="1" x14ac:dyDescent="0.25">
      <c r="D6990" s="106"/>
      <c r="G6990" s="107"/>
    </row>
    <row r="6991" spans="4:7" ht="16" customHeight="1" x14ac:dyDescent="0.25">
      <c r="D6991" s="106"/>
      <c r="G6991" s="107"/>
    </row>
    <row r="6992" spans="4:7" ht="16" customHeight="1" x14ac:dyDescent="0.25">
      <c r="D6992" s="106"/>
      <c r="G6992" s="107"/>
    </row>
    <row r="6993" spans="4:7" ht="16" customHeight="1" x14ac:dyDescent="0.25">
      <c r="D6993" s="106"/>
      <c r="G6993" s="107"/>
    </row>
    <row r="6994" spans="4:7" ht="16" customHeight="1" x14ac:dyDescent="0.25">
      <c r="D6994" s="106"/>
      <c r="G6994" s="107"/>
    </row>
    <row r="6995" spans="4:7" ht="16" customHeight="1" x14ac:dyDescent="0.25">
      <c r="D6995" s="106"/>
      <c r="G6995" s="107"/>
    </row>
    <row r="6996" spans="4:7" ht="16" customHeight="1" x14ac:dyDescent="0.25">
      <c r="D6996" s="106"/>
      <c r="G6996" s="107"/>
    </row>
    <row r="6997" spans="4:7" ht="16" customHeight="1" x14ac:dyDescent="0.25">
      <c r="D6997" s="106"/>
      <c r="G6997" s="107"/>
    </row>
    <row r="6998" spans="4:7" ht="16" customHeight="1" x14ac:dyDescent="0.25">
      <c r="D6998" s="106"/>
      <c r="G6998" s="107"/>
    </row>
    <row r="6999" spans="4:7" ht="16" customHeight="1" x14ac:dyDescent="0.25">
      <c r="D6999" s="106"/>
      <c r="G6999" s="107"/>
    </row>
    <row r="7000" spans="4:7" ht="16" customHeight="1" x14ac:dyDescent="0.25">
      <c r="D7000" s="106"/>
      <c r="G7000" s="107"/>
    </row>
    <row r="7001" spans="4:7" ht="16" customHeight="1" x14ac:dyDescent="0.25">
      <c r="D7001" s="106"/>
      <c r="G7001" s="107"/>
    </row>
    <row r="7002" spans="4:7" ht="16" customHeight="1" x14ac:dyDescent="0.25">
      <c r="D7002" s="106"/>
      <c r="G7002" s="107"/>
    </row>
    <row r="7003" spans="4:7" ht="16" customHeight="1" x14ac:dyDescent="0.25">
      <c r="D7003" s="106"/>
      <c r="G7003" s="107"/>
    </row>
    <row r="7004" spans="4:7" ht="16" customHeight="1" x14ac:dyDescent="0.25">
      <c r="D7004" s="106"/>
      <c r="G7004" s="107"/>
    </row>
    <row r="7005" spans="4:7" ht="16" customHeight="1" x14ac:dyDescent="0.25">
      <c r="D7005" s="106"/>
      <c r="G7005" s="107"/>
    </row>
    <row r="7006" spans="4:7" ht="16" customHeight="1" x14ac:dyDescent="0.25">
      <c r="D7006" s="106"/>
      <c r="G7006" s="107"/>
    </row>
    <row r="7007" spans="4:7" ht="16" customHeight="1" x14ac:dyDescent="0.25">
      <c r="D7007" s="106"/>
      <c r="G7007" s="107"/>
    </row>
    <row r="7008" spans="4:7" ht="16" customHeight="1" x14ac:dyDescent="0.25">
      <c r="D7008" s="106"/>
      <c r="G7008" s="107"/>
    </row>
    <row r="7009" spans="4:7" ht="16" customHeight="1" x14ac:dyDescent="0.25">
      <c r="D7009" s="106"/>
      <c r="G7009" s="107"/>
    </row>
    <row r="7010" spans="4:7" ht="16" customHeight="1" x14ac:dyDescent="0.25">
      <c r="D7010" s="106"/>
      <c r="G7010" s="107"/>
    </row>
    <row r="7011" spans="4:7" ht="16" customHeight="1" x14ac:dyDescent="0.25">
      <c r="D7011" s="106"/>
      <c r="G7011" s="107"/>
    </row>
    <row r="7012" spans="4:7" ht="16" customHeight="1" x14ac:dyDescent="0.25">
      <c r="D7012" s="106"/>
      <c r="G7012" s="107"/>
    </row>
    <row r="7013" spans="4:7" ht="16" customHeight="1" x14ac:dyDescent="0.25">
      <c r="D7013" s="106"/>
      <c r="G7013" s="107"/>
    </row>
    <row r="7014" spans="4:7" ht="16" customHeight="1" x14ac:dyDescent="0.25">
      <c r="D7014" s="106"/>
      <c r="G7014" s="107"/>
    </row>
    <row r="7015" spans="4:7" ht="16" customHeight="1" x14ac:dyDescent="0.25">
      <c r="D7015" s="106"/>
      <c r="G7015" s="107"/>
    </row>
    <row r="7016" spans="4:7" ht="16" customHeight="1" x14ac:dyDescent="0.25">
      <c r="D7016" s="106"/>
      <c r="G7016" s="107"/>
    </row>
    <row r="7017" spans="4:7" ht="16" customHeight="1" x14ac:dyDescent="0.25">
      <c r="D7017" s="106"/>
      <c r="G7017" s="107"/>
    </row>
    <row r="7018" spans="4:7" ht="16" customHeight="1" x14ac:dyDescent="0.25">
      <c r="D7018" s="106"/>
      <c r="G7018" s="107"/>
    </row>
    <row r="7019" spans="4:7" ht="16" customHeight="1" x14ac:dyDescent="0.25">
      <c r="D7019" s="106"/>
      <c r="G7019" s="107"/>
    </row>
    <row r="7020" spans="4:7" ht="16" customHeight="1" x14ac:dyDescent="0.25">
      <c r="D7020" s="106"/>
      <c r="G7020" s="107"/>
    </row>
    <row r="7021" spans="4:7" ht="16" customHeight="1" x14ac:dyDescent="0.25">
      <c r="D7021" s="106"/>
      <c r="G7021" s="107"/>
    </row>
    <row r="7022" spans="4:7" ht="16" customHeight="1" x14ac:dyDescent="0.25">
      <c r="D7022" s="106"/>
      <c r="G7022" s="107"/>
    </row>
    <row r="7023" spans="4:7" ht="16" customHeight="1" x14ac:dyDescent="0.25">
      <c r="D7023" s="106"/>
      <c r="G7023" s="107"/>
    </row>
    <row r="7024" spans="4:7" ht="16" customHeight="1" x14ac:dyDescent="0.25">
      <c r="D7024" s="106"/>
      <c r="G7024" s="107"/>
    </row>
    <row r="7025" spans="4:7" ht="16" customHeight="1" x14ac:dyDescent="0.25">
      <c r="D7025" s="106"/>
      <c r="G7025" s="107"/>
    </row>
    <row r="7026" spans="4:7" ht="16" customHeight="1" x14ac:dyDescent="0.25">
      <c r="D7026" s="106"/>
      <c r="G7026" s="107"/>
    </row>
    <row r="7027" spans="4:7" ht="16" customHeight="1" x14ac:dyDescent="0.25">
      <c r="D7027" s="106"/>
      <c r="G7027" s="107"/>
    </row>
    <row r="7028" spans="4:7" ht="16" customHeight="1" x14ac:dyDescent="0.25">
      <c r="D7028" s="106"/>
      <c r="G7028" s="107"/>
    </row>
    <row r="7029" spans="4:7" ht="16" customHeight="1" x14ac:dyDescent="0.25">
      <c r="D7029" s="106"/>
      <c r="G7029" s="107"/>
    </row>
    <row r="7030" spans="4:7" ht="16" customHeight="1" x14ac:dyDescent="0.25">
      <c r="D7030" s="106"/>
      <c r="G7030" s="107"/>
    </row>
    <row r="7031" spans="4:7" ht="16" customHeight="1" x14ac:dyDescent="0.25">
      <c r="D7031" s="106"/>
      <c r="G7031" s="107"/>
    </row>
    <row r="7032" spans="4:7" ht="16" customHeight="1" x14ac:dyDescent="0.25">
      <c r="D7032" s="106"/>
      <c r="G7032" s="107"/>
    </row>
    <row r="7033" spans="4:7" ht="16" customHeight="1" x14ac:dyDescent="0.25">
      <c r="D7033" s="106"/>
      <c r="G7033" s="107"/>
    </row>
    <row r="7034" spans="4:7" ht="16" customHeight="1" x14ac:dyDescent="0.25">
      <c r="D7034" s="106"/>
      <c r="G7034" s="107"/>
    </row>
    <row r="7035" spans="4:7" ht="16" customHeight="1" x14ac:dyDescent="0.25">
      <c r="D7035" s="106"/>
      <c r="G7035" s="107"/>
    </row>
    <row r="7036" spans="4:7" ht="16" customHeight="1" x14ac:dyDescent="0.25">
      <c r="D7036" s="106"/>
      <c r="G7036" s="107"/>
    </row>
    <row r="7037" spans="4:7" ht="16" customHeight="1" x14ac:dyDescent="0.25">
      <c r="D7037" s="106"/>
      <c r="G7037" s="107"/>
    </row>
    <row r="7038" spans="4:7" ht="16" customHeight="1" x14ac:dyDescent="0.25">
      <c r="D7038" s="106"/>
      <c r="G7038" s="107"/>
    </row>
    <row r="7039" spans="4:7" ht="16" customHeight="1" x14ac:dyDescent="0.25">
      <c r="D7039" s="106"/>
      <c r="G7039" s="107"/>
    </row>
    <row r="7040" spans="4:7" ht="16" customHeight="1" x14ac:dyDescent="0.25">
      <c r="D7040" s="106"/>
      <c r="G7040" s="107"/>
    </row>
    <row r="7041" spans="4:7" ht="16" customHeight="1" x14ac:dyDescent="0.25">
      <c r="D7041" s="106"/>
      <c r="G7041" s="107"/>
    </row>
    <row r="7042" spans="4:7" ht="16" customHeight="1" x14ac:dyDescent="0.25">
      <c r="D7042" s="106"/>
      <c r="G7042" s="107"/>
    </row>
    <row r="7043" spans="4:7" ht="16" customHeight="1" x14ac:dyDescent="0.25">
      <c r="D7043" s="106"/>
      <c r="G7043" s="107"/>
    </row>
    <row r="7044" spans="4:7" ht="16" customHeight="1" x14ac:dyDescent="0.25">
      <c r="D7044" s="106"/>
      <c r="G7044" s="107"/>
    </row>
    <row r="7045" spans="4:7" ht="16" customHeight="1" x14ac:dyDescent="0.25">
      <c r="D7045" s="106"/>
      <c r="G7045" s="107"/>
    </row>
    <row r="7046" spans="4:7" ht="16" customHeight="1" x14ac:dyDescent="0.25">
      <c r="D7046" s="106"/>
      <c r="G7046" s="107"/>
    </row>
    <row r="7047" spans="4:7" ht="16" customHeight="1" x14ac:dyDescent="0.25">
      <c r="D7047" s="106"/>
      <c r="G7047" s="107"/>
    </row>
    <row r="7048" spans="4:7" ht="16" customHeight="1" x14ac:dyDescent="0.25">
      <c r="D7048" s="106"/>
      <c r="G7048" s="107"/>
    </row>
    <row r="7049" spans="4:7" ht="16" customHeight="1" x14ac:dyDescent="0.25">
      <c r="D7049" s="106"/>
      <c r="G7049" s="107"/>
    </row>
    <row r="7050" spans="4:7" ht="16" customHeight="1" x14ac:dyDescent="0.25">
      <c r="D7050" s="106"/>
      <c r="G7050" s="107"/>
    </row>
    <row r="7051" spans="4:7" ht="16" customHeight="1" x14ac:dyDescent="0.25">
      <c r="D7051" s="106"/>
      <c r="G7051" s="107"/>
    </row>
    <row r="7052" spans="4:7" ht="16" customHeight="1" x14ac:dyDescent="0.25">
      <c r="D7052" s="106"/>
      <c r="G7052" s="107"/>
    </row>
    <row r="7053" spans="4:7" ht="16" customHeight="1" x14ac:dyDescent="0.25">
      <c r="D7053" s="106"/>
      <c r="G7053" s="107"/>
    </row>
    <row r="7054" spans="4:7" ht="16" customHeight="1" x14ac:dyDescent="0.25">
      <c r="D7054" s="106"/>
      <c r="G7054" s="107"/>
    </row>
    <row r="7055" spans="4:7" ht="16" customHeight="1" x14ac:dyDescent="0.25">
      <c r="D7055" s="106"/>
      <c r="G7055" s="107"/>
    </row>
    <row r="7056" spans="4:7" ht="16" customHeight="1" x14ac:dyDescent="0.25">
      <c r="D7056" s="106"/>
      <c r="G7056" s="107"/>
    </row>
    <row r="7057" spans="4:7" ht="16" customHeight="1" x14ac:dyDescent="0.25">
      <c r="D7057" s="106"/>
      <c r="G7057" s="107"/>
    </row>
    <row r="7058" spans="4:7" ht="16" customHeight="1" x14ac:dyDescent="0.25">
      <c r="D7058" s="106"/>
      <c r="G7058" s="107"/>
    </row>
    <row r="7059" spans="4:7" ht="16" customHeight="1" x14ac:dyDescent="0.25">
      <c r="D7059" s="106"/>
      <c r="G7059" s="107"/>
    </row>
    <row r="7060" spans="4:7" ht="16" customHeight="1" x14ac:dyDescent="0.25">
      <c r="D7060" s="106"/>
      <c r="G7060" s="107"/>
    </row>
    <row r="7061" spans="4:7" ht="16" customHeight="1" x14ac:dyDescent="0.25">
      <c r="D7061" s="106"/>
      <c r="G7061" s="107"/>
    </row>
    <row r="7062" spans="4:7" ht="16" customHeight="1" x14ac:dyDescent="0.25">
      <c r="D7062" s="106"/>
      <c r="G7062" s="107"/>
    </row>
    <row r="7063" spans="4:7" ht="16" customHeight="1" x14ac:dyDescent="0.25">
      <c r="D7063" s="106"/>
      <c r="G7063" s="107"/>
    </row>
    <row r="7064" spans="4:7" ht="16" customHeight="1" x14ac:dyDescent="0.25">
      <c r="D7064" s="106"/>
      <c r="G7064" s="107"/>
    </row>
    <row r="7065" spans="4:7" ht="16" customHeight="1" x14ac:dyDescent="0.25">
      <c r="D7065" s="106"/>
      <c r="G7065" s="107"/>
    </row>
    <row r="7066" spans="4:7" ht="16" customHeight="1" x14ac:dyDescent="0.25">
      <c r="D7066" s="106"/>
      <c r="G7066" s="107"/>
    </row>
    <row r="7067" spans="4:7" ht="16" customHeight="1" x14ac:dyDescent="0.25">
      <c r="D7067" s="106"/>
      <c r="G7067" s="107"/>
    </row>
    <row r="7068" spans="4:7" ht="16" customHeight="1" x14ac:dyDescent="0.25">
      <c r="D7068" s="106"/>
      <c r="G7068" s="107"/>
    </row>
    <row r="7069" spans="4:7" ht="16" customHeight="1" x14ac:dyDescent="0.25">
      <c r="D7069" s="106"/>
      <c r="G7069" s="107"/>
    </row>
    <row r="7070" spans="4:7" ht="16" customHeight="1" x14ac:dyDescent="0.25">
      <c r="D7070" s="106"/>
      <c r="G7070" s="107"/>
    </row>
    <row r="7071" spans="4:7" ht="16" customHeight="1" x14ac:dyDescent="0.25">
      <c r="D7071" s="106"/>
      <c r="G7071" s="107"/>
    </row>
    <row r="7072" spans="4:7" ht="16" customHeight="1" x14ac:dyDescent="0.25">
      <c r="D7072" s="106"/>
      <c r="G7072" s="107"/>
    </row>
    <row r="7073" spans="4:7" ht="16" customHeight="1" x14ac:dyDescent="0.25">
      <c r="D7073" s="106"/>
      <c r="G7073" s="107"/>
    </row>
    <row r="7074" spans="4:7" ht="16" customHeight="1" x14ac:dyDescent="0.25">
      <c r="D7074" s="106"/>
      <c r="G7074" s="107"/>
    </row>
    <row r="7075" spans="4:7" ht="16" customHeight="1" x14ac:dyDescent="0.25">
      <c r="D7075" s="106"/>
      <c r="G7075" s="107"/>
    </row>
    <row r="7076" spans="4:7" ht="16" customHeight="1" x14ac:dyDescent="0.25">
      <c r="D7076" s="106"/>
      <c r="G7076" s="107"/>
    </row>
    <row r="7077" spans="4:7" ht="16" customHeight="1" x14ac:dyDescent="0.25">
      <c r="D7077" s="106"/>
      <c r="G7077" s="107"/>
    </row>
    <row r="7078" spans="4:7" ht="16" customHeight="1" x14ac:dyDescent="0.25">
      <c r="D7078" s="106"/>
      <c r="G7078" s="107"/>
    </row>
    <row r="7079" spans="4:7" ht="16" customHeight="1" x14ac:dyDescent="0.25">
      <c r="D7079" s="106"/>
      <c r="G7079" s="107"/>
    </row>
    <row r="7080" spans="4:7" ht="16" customHeight="1" x14ac:dyDescent="0.25">
      <c r="D7080" s="106"/>
      <c r="G7080" s="107"/>
    </row>
    <row r="7081" spans="4:7" ht="16" customHeight="1" x14ac:dyDescent="0.25">
      <c r="D7081" s="106"/>
      <c r="G7081" s="107"/>
    </row>
    <row r="7082" spans="4:7" ht="16" customHeight="1" x14ac:dyDescent="0.25">
      <c r="D7082" s="106"/>
      <c r="G7082" s="107"/>
    </row>
    <row r="7083" spans="4:7" ht="16" customHeight="1" x14ac:dyDescent="0.25">
      <c r="D7083" s="106"/>
      <c r="G7083" s="107"/>
    </row>
    <row r="7084" spans="4:7" ht="16" customHeight="1" x14ac:dyDescent="0.25">
      <c r="D7084" s="106"/>
      <c r="G7084" s="107"/>
    </row>
    <row r="7085" spans="4:7" ht="16" customHeight="1" x14ac:dyDescent="0.25">
      <c r="D7085" s="106"/>
      <c r="G7085" s="107"/>
    </row>
    <row r="7086" spans="4:7" ht="16" customHeight="1" x14ac:dyDescent="0.25">
      <c r="D7086" s="106"/>
      <c r="G7086" s="107"/>
    </row>
    <row r="7087" spans="4:7" ht="16" customHeight="1" x14ac:dyDescent="0.25">
      <c r="D7087" s="106"/>
      <c r="G7087" s="107"/>
    </row>
    <row r="7088" spans="4:7" ht="16" customHeight="1" x14ac:dyDescent="0.25">
      <c r="D7088" s="106"/>
      <c r="G7088" s="107"/>
    </row>
    <row r="7089" spans="4:7" ht="16" customHeight="1" x14ac:dyDescent="0.25">
      <c r="D7089" s="106"/>
      <c r="G7089" s="107"/>
    </row>
    <row r="7090" spans="4:7" ht="16" customHeight="1" x14ac:dyDescent="0.25">
      <c r="D7090" s="106"/>
      <c r="G7090" s="107"/>
    </row>
    <row r="7091" spans="4:7" ht="16" customHeight="1" x14ac:dyDescent="0.25">
      <c r="D7091" s="106"/>
      <c r="G7091" s="107"/>
    </row>
    <row r="7092" spans="4:7" ht="16" customHeight="1" x14ac:dyDescent="0.25">
      <c r="D7092" s="106"/>
      <c r="G7092" s="107"/>
    </row>
    <row r="7093" spans="4:7" ht="16" customHeight="1" x14ac:dyDescent="0.25">
      <c r="D7093" s="106"/>
      <c r="G7093" s="107"/>
    </row>
    <row r="7094" spans="4:7" ht="16" customHeight="1" x14ac:dyDescent="0.25">
      <c r="D7094" s="106"/>
      <c r="G7094" s="107"/>
    </row>
    <row r="7095" spans="4:7" ht="16" customHeight="1" x14ac:dyDescent="0.25">
      <c r="D7095" s="106"/>
      <c r="G7095" s="107"/>
    </row>
    <row r="7096" spans="4:7" ht="16" customHeight="1" x14ac:dyDescent="0.25">
      <c r="D7096" s="106"/>
      <c r="G7096" s="107"/>
    </row>
    <row r="7097" spans="4:7" ht="16" customHeight="1" x14ac:dyDescent="0.25">
      <c r="D7097" s="106"/>
      <c r="G7097" s="107"/>
    </row>
    <row r="7098" spans="4:7" ht="16" customHeight="1" x14ac:dyDescent="0.25">
      <c r="D7098" s="106"/>
      <c r="G7098" s="107"/>
    </row>
    <row r="7099" spans="4:7" ht="16" customHeight="1" x14ac:dyDescent="0.25">
      <c r="D7099" s="106"/>
      <c r="G7099" s="107"/>
    </row>
    <row r="7100" spans="4:7" ht="16" customHeight="1" x14ac:dyDescent="0.25">
      <c r="D7100" s="106"/>
      <c r="G7100" s="107"/>
    </row>
    <row r="7101" spans="4:7" ht="16" customHeight="1" x14ac:dyDescent="0.25">
      <c r="D7101" s="106"/>
      <c r="G7101" s="107"/>
    </row>
    <row r="7102" spans="4:7" ht="16" customHeight="1" x14ac:dyDescent="0.25">
      <c r="D7102" s="106"/>
      <c r="G7102" s="107"/>
    </row>
    <row r="7103" spans="4:7" ht="16" customHeight="1" x14ac:dyDescent="0.25">
      <c r="D7103" s="106"/>
      <c r="G7103" s="107"/>
    </row>
    <row r="7104" spans="4:7" ht="16" customHeight="1" x14ac:dyDescent="0.25">
      <c r="D7104" s="106"/>
      <c r="G7104" s="107"/>
    </row>
    <row r="7105" spans="4:7" ht="16" customHeight="1" x14ac:dyDescent="0.25">
      <c r="D7105" s="106"/>
      <c r="G7105" s="107"/>
    </row>
    <row r="7106" spans="4:7" ht="16" customHeight="1" x14ac:dyDescent="0.25">
      <c r="D7106" s="106"/>
      <c r="G7106" s="107"/>
    </row>
    <row r="7107" spans="4:7" ht="16" customHeight="1" x14ac:dyDescent="0.25">
      <c r="D7107" s="106"/>
      <c r="G7107" s="107"/>
    </row>
    <row r="7108" spans="4:7" ht="16" customHeight="1" x14ac:dyDescent="0.25">
      <c r="D7108" s="106"/>
      <c r="G7108" s="107"/>
    </row>
    <row r="7109" spans="4:7" ht="16" customHeight="1" x14ac:dyDescent="0.25">
      <c r="D7109" s="106"/>
      <c r="G7109" s="107"/>
    </row>
    <row r="7110" spans="4:7" ht="16" customHeight="1" x14ac:dyDescent="0.25">
      <c r="D7110" s="106"/>
      <c r="G7110" s="107"/>
    </row>
    <row r="7111" spans="4:7" ht="16" customHeight="1" x14ac:dyDescent="0.25">
      <c r="D7111" s="106"/>
      <c r="G7111" s="107"/>
    </row>
    <row r="7112" spans="4:7" ht="16" customHeight="1" x14ac:dyDescent="0.25">
      <c r="D7112" s="106"/>
      <c r="G7112" s="107"/>
    </row>
    <row r="7113" spans="4:7" ht="16" customHeight="1" x14ac:dyDescent="0.25">
      <c r="D7113" s="106"/>
      <c r="G7113" s="107"/>
    </row>
    <row r="7114" spans="4:7" ht="16" customHeight="1" x14ac:dyDescent="0.25">
      <c r="D7114" s="106"/>
      <c r="G7114" s="107"/>
    </row>
    <row r="7115" spans="4:7" ht="16" customHeight="1" x14ac:dyDescent="0.25">
      <c r="D7115" s="106"/>
      <c r="G7115" s="107"/>
    </row>
    <row r="7116" spans="4:7" ht="16" customHeight="1" x14ac:dyDescent="0.25">
      <c r="D7116" s="106"/>
      <c r="G7116" s="107"/>
    </row>
    <row r="7117" spans="4:7" ht="16" customHeight="1" x14ac:dyDescent="0.25">
      <c r="D7117" s="106"/>
      <c r="G7117" s="107"/>
    </row>
    <row r="7118" spans="4:7" ht="16" customHeight="1" x14ac:dyDescent="0.25">
      <c r="D7118" s="106"/>
      <c r="G7118" s="107"/>
    </row>
    <row r="7119" spans="4:7" ht="16" customHeight="1" x14ac:dyDescent="0.25">
      <c r="D7119" s="106"/>
      <c r="G7119" s="107"/>
    </row>
    <row r="7120" spans="4:7" ht="16" customHeight="1" x14ac:dyDescent="0.25">
      <c r="D7120" s="106"/>
      <c r="G7120" s="107"/>
    </row>
    <row r="7121" spans="4:7" ht="16" customHeight="1" x14ac:dyDescent="0.25">
      <c r="D7121" s="106"/>
      <c r="G7121" s="107"/>
    </row>
    <row r="7122" spans="4:7" ht="16" customHeight="1" x14ac:dyDescent="0.25">
      <c r="D7122" s="106"/>
      <c r="G7122" s="107"/>
    </row>
    <row r="7123" spans="4:7" ht="16" customHeight="1" x14ac:dyDescent="0.25">
      <c r="D7123" s="106"/>
      <c r="G7123" s="107"/>
    </row>
    <row r="7124" spans="4:7" ht="16" customHeight="1" x14ac:dyDescent="0.25">
      <c r="D7124" s="106"/>
      <c r="G7124" s="107"/>
    </row>
    <row r="7125" spans="4:7" ht="16" customHeight="1" x14ac:dyDescent="0.25">
      <c r="D7125" s="106"/>
      <c r="G7125" s="107"/>
    </row>
    <row r="7126" spans="4:7" ht="16" customHeight="1" x14ac:dyDescent="0.25">
      <c r="D7126" s="106"/>
      <c r="G7126" s="107"/>
    </row>
    <row r="7127" spans="4:7" ht="16" customHeight="1" x14ac:dyDescent="0.25">
      <c r="D7127" s="106"/>
      <c r="G7127" s="107"/>
    </row>
    <row r="7128" spans="4:7" ht="16" customHeight="1" x14ac:dyDescent="0.25">
      <c r="D7128" s="106"/>
      <c r="G7128" s="107"/>
    </row>
    <row r="7129" spans="4:7" ht="16" customHeight="1" x14ac:dyDescent="0.25">
      <c r="D7129" s="106"/>
      <c r="G7129" s="107"/>
    </row>
    <row r="7130" spans="4:7" ht="16" customHeight="1" x14ac:dyDescent="0.25">
      <c r="D7130" s="106"/>
      <c r="G7130" s="107"/>
    </row>
    <row r="7131" spans="4:7" ht="16" customHeight="1" x14ac:dyDescent="0.25">
      <c r="D7131" s="106"/>
      <c r="G7131" s="107"/>
    </row>
    <row r="7132" spans="4:7" ht="16" customHeight="1" x14ac:dyDescent="0.25">
      <c r="D7132" s="106"/>
      <c r="G7132" s="107"/>
    </row>
    <row r="7133" spans="4:7" ht="16" customHeight="1" x14ac:dyDescent="0.25">
      <c r="D7133" s="106"/>
      <c r="G7133" s="107"/>
    </row>
    <row r="7134" spans="4:7" ht="16" customHeight="1" x14ac:dyDescent="0.25">
      <c r="D7134" s="106"/>
      <c r="G7134" s="107"/>
    </row>
    <row r="7135" spans="4:7" ht="16" customHeight="1" x14ac:dyDescent="0.25">
      <c r="D7135" s="106"/>
      <c r="G7135" s="107"/>
    </row>
    <row r="7136" spans="4:7" ht="16" customHeight="1" x14ac:dyDescent="0.25">
      <c r="D7136" s="106"/>
      <c r="G7136" s="107"/>
    </row>
    <row r="7137" spans="4:7" ht="16" customHeight="1" x14ac:dyDescent="0.25">
      <c r="D7137" s="106"/>
      <c r="G7137" s="107"/>
    </row>
    <row r="7138" spans="4:7" ht="16" customHeight="1" x14ac:dyDescent="0.25">
      <c r="D7138" s="106"/>
      <c r="G7138" s="107"/>
    </row>
    <row r="7139" spans="4:7" ht="16" customHeight="1" x14ac:dyDescent="0.25">
      <c r="D7139" s="106"/>
      <c r="G7139" s="107"/>
    </row>
    <row r="7140" spans="4:7" ht="16" customHeight="1" x14ac:dyDescent="0.25">
      <c r="D7140" s="106"/>
      <c r="G7140" s="107"/>
    </row>
    <row r="7141" spans="4:7" ht="16" customHeight="1" x14ac:dyDescent="0.25">
      <c r="D7141" s="106"/>
      <c r="G7141" s="107"/>
    </row>
    <row r="7142" spans="4:7" ht="16" customHeight="1" x14ac:dyDescent="0.25">
      <c r="D7142" s="106"/>
      <c r="G7142" s="107"/>
    </row>
    <row r="7143" spans="4:7" ht="16" customHeight="1" x14ac:dyDescent="0.25">
      <c r="D7143" s="106"/>
      <c r="G7143" s="107"/>
    </row>
    <row r="7144" spans="4:7" ht="16" customHeight="1" x14ac:dyDescent="0.25">
      <c r="D7144" s="106"/>
      <c r="G7144" s="107"/>
    </row>
    <row r="7145" spans="4:7" ht="16" customHeight="1" x14ac:dyDescent="0.25">
      <c r="D7145" s="106"/>
      <c r="G7145" s="107"/>
    </row>
    <row r="7146" spans="4:7" ht="16" customHeight="1" x14ac:dyDescent="0.25">
      <c r="D7146" s="106"/>
      <c r="G7146" s="107"/>
    </row>
    <row r="7147" spans="4:7" ht="16" customHeight="1" x14ac:dyDescent="0.25">
      <c r="D7147" s="106"/>
      <c r="G7147" s="107"/>
    </row>
    <row r="7148" spans="4:7" ht="16" customHeight="1" x14ac:dyDescent="0.25">
      <c r="D7148" s="106"/>
      <c r="G7148" s="107"/>
    </row>
    <row r="7149" spans="4:7" ht="16" customHeight="1" x14ac:dyDescent="0.25">
      <c r="D7149" s="106"/>
      <c r="G7149" s="107"/>
    </row>
    <row r="7150" spans="4:7" ht="16" customHeight="1" x14ac:dyDescent="0.25">
      <c r="D7150" s="106"/>
      <c r="G7150" s="107"/>
    </row>
    <row r="7151" spans="4:7" ht="16" customHeight="1" x14ac:dyDescent="0.25">
      <c r="D7151" s="106"/>
      <c r="G7151" s="107"/>
    </row>
    <row r="7152" spans="4:7" ht="16" customHeight="1" x14ac:dyDescent="0.25">
      <c r="D7152" s="106"/>
      <c r="G7152" s="107"/>
    </row>
    <row r="7153" spans="4:7" ht="16" customHeight="1" x14ac:dyDescent="0.25">
      <c r="D7153" s="106"/>
      <c r="G7153" s="107"/>
    </row>
    <row r="7154" spans="4:7" ht="16" customHeight="1" x14ac:dyDescent="0.25">
      <c r="D7154" s="106"/>
      <c r="G7154" s="107"/>
    </row>
    <row r="7155" spans="4:7" ht="16" customHeight="1" x14ac:dyDescent="0.25">
      <c r="D7155" s="106"/>
      <c r="G7155" s="107"/>
    </row>
    <row r="7156" spans="4:7" ht="16" customHeight="1" x14ac:dyDescent="0.25">
      <c r="D7156" s="106"/>
      <c r="G7156" s="107"/>
    </row>
    <row r="7157" spans="4:7" ht="16" customHeight="1" x14ac:dyDescent="0.25">
      <c r="D7157" s="106"/>
      <c r="G7157" s="107"/>
    </row>
    <row r="7158" spans="4:7" ht="16" customHeight="1" x14ac:dyDescent="0.25">
      <c r="D7158" s="106"/>
      <c r="G7158" s="107"/>
    </row>
    <row r="7159" spans="4:7" ht="16" customHeight="1" x14ac:dyDescent="0.25">
      <c r="D7159" s="106"/>
      <c r="G7159" s="107"/>
    </row>
    <row r="7160" spans="4:7" ht="16" customHeight="1" x14ac:dyDescent="0.25">
      <c r="D7160" s="106"/>
      <c r="G7160" s="107"/>
    </row>
    <row r="7161" spans="4:7" ht="16" customHeight="1" x14ac:dyDescent="0.25">
      <c r="D7161" s="106"/>
      <c r="G7161" s="107"/>
    </row>
    <row r="7162" spans="4:7" ht="16" customHeight="1" x14ac:dyDescent="0.25">
      <c r="D7162" s="106"/>
      <c r="G7162" s="107"/>
    </row>
    <row r="7163" spans="4:7" ht="16" customHeight="1" x14ac:dyDescent="0.25">
      <c r="D7163" s="106"/>
      <c r="G7163" s="107"/>
    </row>
    <row r="7164" spans="4:7" ht="16" customHeight="1" x14ac:dyDescent="0.25">
      <c r="D7164" s="106"/>
      <c r="G7164" s="107"/>
    </row>
    <row r="7165" spans="4:7" ht="16" customHeight="1" x14ac:dyDescent="0.25">
      <c r="D7165" s="106"/>
      <c r="G7165" s="107"/>
    </row>
    <row r="7166" spans="4:7" ht="16" customHeight="1" x14ac:dyDescent="0.25">
      <c r="D7166" s="106"/>
      <c r="G7166" s="107"/>
    </row>
    <row r="7167" spans="4:7" ht="16" customHeight="1" x14ac:dyDescent="0.25">
      <c r="D7167" s="106"/>
      <c r="G7167" s="107"/>
    </row>
    <row r="7168" spans="4:7" ht="16" customHeight="1" x14ac:dyDescent="0.25">
      <c r="D7168" s="106"/>
      <c r="G7168" s="107"/>
    </row>
    <row r="7169" spans="4:7" ht="16" customHeight="1" x14ac:dyDescent="0.25">
      <c r="D7169" s="106"/>
      <c r="G7169" s="107"/>
    </row>
    <row r="7170" spans="4:7" ht="16" customHeight="1" x14ac:dyDescent="0.25">
      <c r="D7170" s="106"/>
      <c r="G7170" s="107"/>
    </row>
    <row r="7171" spans="4:7" ht="16" customHeight="1" x14ac:dyDescent="0.25">
      <c r="D7171" s="106"/>
      <c r="G7171" s="107"/>
    </row>
    <row r="7172" spans="4:7" ht="16" customHeight="1" x14ac:dyDescent="0.25">
      <c r="D7172" s="106"/>
      <c r="G7172" s="107"/>
    </row>
    <row r="7173" spans="4:7" ht="16" customHeight="1" x14ac:dyDescent="0.25">
      <c r="D7173" s="106"/>
      <c r="G7173" s="107"/>
    </row>
    <row r="7174" spans="4:7" ht="16" customHeight="1" x14ac:dyDescent="0.25">
      <c r="D7174" s="106"/>
      <c r="G7174" s="107"/>
    </row>
    <row r="7175" spans="4:7" ht="16" customHeight="1" x14ac:dyDescent="0.25">
      <c r="D7175" s="106"/>
      <c r="G7175" s="107"/>
    </row>
    <row r="7176" spans="4:7" ht="16" customHeight="1" x14ac:dyDescent="0.25">
      <c r="D7176" s="106"/>
      <c r="G7176" s="107"/>
    </row>
    <row r="7177" spans="4:7" ht="16" customHeight="1" x14ac:dyDescent="0.25">
      <c r="D7177" s="106"/>
      <c r="G7177" s="107"/>
    </row>
    <row r="7178" spans="4:7" ht="16" customHeight="1" x14ac:dyDescent="0.25">
      <c r="D7178" s="106"/>
      <c r="G7178" s="107"/>
    </row>
    <row r="7179" spans="4:7" ht="16" customHeight="1" x14ac:dyDescent="0.25">
      <c r="D7179" s="106"/>
      <c r="G7179" s="107"/>
    </row>
    <row r="7180" spans="4:7" ht="16" customHeight="1" x14ac:dyDescent="0.25">
      <c r="D7180" s="106"/>
      <c r="G7180" s="107"/>
    </row>
    <row r="7181" spans="4:7" ht="16" customHeight="1" x14ac:dyDescent="0.25">
      <c r="D7181" s="106"/>
      <c r="G7181" s="107"/>
    </row>
    <row r="7182" spans="4:7" ht="16" customHeight="1" x14ac:dyDescent="0.25">
      <c r="D7182" s="106"/>
      <c r="G7182" s="107"/>
    </row>
    <row r="7183" spans="4:7" ht="16" customHeight="1" x14ac:dyDescent="0.25">
      <c r="D7183" s="106"/>
      <c r="G7183" s="107"/>
    </row>
    <row r="7184" spans="4:7" ht="16" customHeight="1" x14ac:dyDescent="0.25">
      <c r="D7184" s="106"/>
      <c r="G7184" s="107"/>
    </row>
    <row r="7185" spans="4:7" ht="16" customHeight="1" x14ac:dyDescent="0.25">
      <c r="D7185" s="106"/>
      <c r="G7185" s="107"/>
    </row>
    <row r="7186" spans="4:7" ht="16" customHeight="1" x14ac:dyDescent="0.25">
      <c r="D7186" s="106"/>
      <c r="G7186" s="107"/>
    </row>
    <row r="7187" spans="4:7" ht="16" customHeight="1" x14ac:dyDescent="0.25">
      <c r="D7187" s="106"/>
      <c r="G7187" s="107"/>
    </row>
    <row r="7188" spans="4:7" ht="16" customHeight="1" x14ac:dyDescent="0.25">
      <c r="D7188" s="106"/>
      <c r="G7188" s="107"/>
    </row>
    <row r="7189" spans="4:7" ht="16" customHeight="1" x14ac:dyDescent="0.25">
      <c r="D7189" s="106"/>
      <c r="G7189" s="107"/>
    </row>
    <row r="7190" spans="4:7" ht="16" customHeight="1" x14ac:dyDescent="0.25">
      <c r="D7190" s="106"/>
      <c r="G7190" s="107"/>
    </row>
    <row r="7191" spans="4:7" ht="16" customHeight="1" x14ac:dyDescent="0.25">
      <c r="D7191" s="106"/>
      <c r="G7191" s="107"/>
    </row>
    <row r="7192" spans="4:7" ht="16" customHeight="1" x14ac:dyDescent="0.25">
      <c r="D7192" s="106"/>
      <c r="G7192" s="107"/>
    </row>
    <row r="7193" spans="4:7" ht="16" customHeight="1" x14ac:dyDescent="0.25">
      <c r="D7193" s="106"/>
      <c r="G7193" s="107"/>
    </row>
    <row r="7194" spans="4:7" ht="16" customHeight="1" x14ac:dyDescent="0.25">
      <c r="D7194" s="106"/>
      <c r="G7194" s="107"/>
    </row>
    <row r="7195" spans="4:7" ht="16" customHeight="1" x14ac:dyDescent="0.25">
      <c r="D7195" s="106"/>
      <c r="G7195" s="107"/>
    </row>
    <row r="7196" spans="4:7" ht="16" customHeight="1" x14ac:dyDescent="0.25">
      <c r="D7196" s="106"/>
      <c r="G7196" s="107"/>
    </row>
    <row r="7197" spans="4:7" ht="16" customHeight="1" x14ac:dyDescent="0.25">
      <c r="D7197" s="106"/>
      <c r="G7197" s="107"/>
    </row>
    <row r="7198" spans="4:7" ht="16" customHeight="1" x14ac:dyDescent="0.25">
      <c r="D7198" s="106"/>
      <c r="G7198" s="107"/>
    </row>
    <row r="7199" spans="4:7" ht="16" customHeight="1" x14ac:dyDescent="0.25">
      <c r="D7199" s="106"/>
      <c r="G7199" s="107"/>
    </row>
    <row r="7200" spans="4:7" ht="16" customHeight="1" x14ac:dyDescent="0.25">
      <c r="D7200" s="106"/>
      <c r="G7200" s="107"/>
    </row>
    <row r="7201" spans="4:7" ht="16" customHeight="1" x14ac:dyDescent="0.25">
      <c r="D7201" s="106"/>
      <c r="G7201" s="107"/>
    </row>
    <row r="7202" spans="4:7" ht="16" customHeight="1" x14ac:dyDescent="0.25">
      <c r="D7202" s="106"/>
      <c r="G7202" s="107"/>
    </row>
    <row r="7203" spans="4:7" ht="16" customHeight="1" x14ac:dyDescent="0.25">
      <c r="D7203" s="106"/>
      <c r="G7203" s="107"/>
    </row>
    <row r="7204" spans="4:7" ht="16" customHeight="1" x14ac:dyDescent="0.25">
      <c r="D7204" s="106"/>
      <c r="G7204" s="107"/>
    </row>
    <row r="7205" spans="4:7" ht="16" customHeight="1" x14ac:dyDescent="0.25">
      <c r="D7205" s="106"/>
      <c r="G7205" s="107"/>
    </row>
    <row r="7206" spans="4:7" ht="16" customHeight="1" x14ac:dyDescent="0.25">
      <c r="D7206" s="106"/>
      <c r="G7206" s="107"/>
    </row>
    <row r="7207" spans="4:7" ht="16" customHeight="1" x14ac:dyDescent="0.25">
      <c r="D7207" s="106"/>
      <c r="G7207" s="107"/>
    </row>
    <row r="7208" spans="4:7" ht="16" customHeight="1" x14ac:dyDescent="0.25">
      <c r="D7208" s="106"/>
      <c r="G7208" s="107"/>
    </row>
    <row r="7209" spans="4:7" ht="16" customHeight="1" x14ac:dyDescent="0.25">
      <c r="D7209" s="106"/>
      <c r="G7209" s="107"/>
    </row>
    <row r="7210" spans="4:7" ht="16" customHeight="1" x14ac:dyDescent="0.25">
      <c r="D7210" s="106"/>
      <c r="G7210" s="107"/>
    </row>
    <row r="7211" spans="4:7" ht="16" customHeight="1" x14ac:dyDescent="0.25">
      <c r="D7211" s="106"/>
      <c r="G7211" s="107"/>
    </row>
    <row r="7212" spans="4:7" ht="16" customHeight="1" x14ac:dyDescent="0.25">
      <c r="D7212" s="106"/>
      <c r="G7212" s="107"/>
    </row>
    <row r="7213" spans="4:7" ht="16" customHeight="1" x14ac:dyDescent="0.25">
      <c r="D7213" s="106"/>
      <c r="G7213" s="107"/>
    </row>
    <row r="7214" spans="4:7" ht="16" customHeight="1" x14ac:dyDescent="0.25">
      <c r="D7214" s="106"/>
      <c r="G7214" s="107"/>
    </row>
    <row r="7215" spans="4:7" ht="16" customHeight="1" x14ac:dyDescent="0.25">
      <c r="D7215" s="106"/>
      <c r="G7215" s="107"/>
    </row>
    <row r="7216" spans="4:7" ht="16" customHeight="1" x14ac:dyDescent="0.25">
      <c r="D7216" s="106"/>
      <c r="G7216" s="107"/>
    </row>
    <row r="7217" spans="4:7" ht="16" customHeight="1" x14ac:dyDescent="0.25">
      <c r="D7217" s="106"/>
      <c r="G7217" s="107"/>
    </row>
    <row r="7218" spans="4:7" ht="16" customHeight="1" x14ac:dyDescent="0.25">
      <c r="D7218" s="106"/>
      <c r="G7218" s="107"/>
    </row>
    <row r="7219" spans="4:7" ht="16" customHeight="1" x14ac:dyDescent="0.25">
      <c r="D7219" s="106"/>
      <c r="G7219" s="107"/>
    </row>
    <row r="7220" spans="4:7" ht="16" customHeight="1" x14ac:dyDescent="0.25">
      <c r="D7220" s="106"/>
      <c r="G7220" s="107"/>
    </row>
    <row r="7221" spans="4:7" ht="16" customHeight="1" x14ac:dyDescent="0.25">
      <c r="D7221" s="106"/>
      <c r="G7221" s="107"/>
    </row>
    <row r="7222" spans="4:7" ht="16" customHeight="1" x14ac:dyDescent="0.25">
      <c r="D7222" s="106"/>
      <c r="G7222" s="107"/>
    </row>
    <row r="7223" spans="4:7" ht="16" customHeight="1" x14ac:dyDescent="0.25">
      <c r="D7223" s="106"/>
      <c r="G7223" s="107"/>
    </row>
    <row r="7224" spans="4:7" ht="16" customHeight="1" x14ac:dyDescent="0.25">
      <c r="D7224" s="106"/>
      <c r="G7224" s="107"/>
    </row>
    <row r="7225" spans="4:7" ht="16" customHeight="1" x14ac:dyDescent="0.25">
      <c r="D7225" s="106"/>
      <c r="G7225" s="107"/>
    </row>
    <row r="7226" spans="4:7" ht="16" customHeight="1" x14ac:dyDescent="0.25">
      <c r="D7226" s="106"/>
      <c r="G7226" s="107"/>
    </row>
    <row r="7227" spans="4:7" ht="16" customHeight="1" x14ac:dyDescent="0.25">
      <c r="D7227" s="106"/>
      <c r="G7227" s="107"/>
    </row>
    <row r="7228" spans="4:7" ht="16" customHeight="1" x14ac:dyDescent="0.25">
      <c r="D7228" s="106"/>
      <c r="G7228" s="107"/>
    </row>
    <row r="7229" spans="4:7" ht="16" customHeight="1" x14ac:dyDescent="0.25">
      <c r="D7229" s="106"/>
      <c r="G7229" s="107"/>
    </row>
    <row r="7230" spans="4:7" ht="16" customHeight="1" x14ac:dyDescent="0.25">
      <c r="D7230" s="106"/>
      <c r="G7230" s="107"/>
    </row>
    <row r="7231" spans="4:7" ht="16" customHeight="1" x14ac:dyDescent="0.25">
      <c r="D7231" s="106"/>
      <c r="G7231" s="107"/>
    </row>
    <row r="7232" spans="4:7" ht="16" customHeight="1" x14ac:dyDescent="0.25">
      <c r="D7232" s="106"/>
      <c r="G7232" s="107"/>
    </row>
    <row r="7233" spans="4:7" ht="16" customHeight="1" x14ac:dyDescent="0.25">
      <c r="D7233" s="106"/>
      <c r="G7233" s="107"/>
    </row>
    <row r="7234" spans="4:7" ht="16" customHeight="1" x14ac:dyDescent="0.25">
      <c r="D7234" s="106"/>
      <c r="G7234" s="107"/>
    </row>
    <row r="7235" spans="4:7" ht="16" customHeight="1" x14ac:dyDescent="0.25">
      <c r="D7235" s="106"/>
      <c r="G7235" s="107"/>
    </row>
    <row r="7236" spans="4:7" ht="16" customHeight="1" x14ac:dyDescent="0.25">
      <c r="D7236" s="106"/>
      <c r="G7236" s="107"/>
    </row>
    <row r="7237" spans="4:7" ht="16" customHeight="1" x14ac:dyDescent="0.25">
      <c r="D7237" s="106"/>
      <c r="G7237" s="107"/>
    </row>
    <row r="7238" spans="4:7" ht="16" customHeight="1" x14ac:dyDescent="0.25">
      <c r="D7238" s="106"/>
      <c r="G7238" s="107"/>
    </row>
    <row r="7239" spans="4:7" ht="16" customHeight="1" x14ac:dyDescent="0.25">
      <c r="D7239" s="106"/>
      <c r="G7239" s="107"/>
    </row>
    <row r="7240" spans="4:7" ht="16" customHeight="1" x14ac:dyDescent="0.25">
      <c r="D7240" s="106"/>
      <c r="G7240" s="107"/>
    </row>
    <row r="7241" spans="4:7" ht="16" customHeight="1" x14ac:dyDescent="0.25">
      <c r="D7241" s="106"/>
      <c r="G7241" s="107"/>
    </row>
    <row r="7242" spans="4:7" ht="16" customHeight="1" x14ac:dyDescent="0.25">
      <c r="D7242" s="106"/>
      <c r="G7242" s="107"/>
    </row>
    <row r="7243" spans="4:7" ht="16" customHeight="1" x14ac:dyDescent="0.25">
      <c r="D7243" s="106"/>
      <c r="G7243" s="107"/>
    </row>
    <row r="7244" spans="4:7" ht="16" customHeight="1" x14ac:dyDescent="0.25">
      <c r="D7244" s="106"/>
      <c r="G7244" s="107"/>
    </row>
    <row r="7245" spans="4:7" ht="16" customHeight="1" x14ac:dyDescent="0.25">
      <c r="D7245" s="106"/>
      <c r="G7245" s="107"/>
    </row>
    <row r="7246" spans="4:7" ht="16" customHeight="1" x14ac:dyDescent="0.25">
      <c r="D7246" s="106"/>
      <c r="G7246" s="107"/>
    </row>
    <row r="7247" spans="4:7" ht="16" customHeight="1" x14ac:dyDescent="0.25">
      <c r="D7247" s="106"/>
      <c r="G7247" s="107"/>
    </row>
    <row r="7248" spans="4:7" ht="16" customHeight="1" x14ac:dyDescent="0.25">
      <c r="D7248" s="106"/>
      <c r="G7248" s="107"/>
    </row>
    <row r="7249" spans="4:7" ht="16" customHeight="1" x14ac:dyDescent="0.25">
      <c r="D7249" s="106"/>
      <c r="G7249" s="107"/>
    </row>
    <row r="7250" spans="4:7" ht="16" customHeight="1" x14ac:dyDescent="0.25">
      <c r="D7250" s="106"/>
      <c r="G7250" s="107"/>
    </row>
    <row r="7251" spans="4:7" ht="16" customHeight="1" x14ac:dyDescent="0.25">
      <c r="D7251" s="106"/>
      <c r="G7251" s="107"/>
    </row>
    <row r="7252" spans="4:7" ht="16" customHeight="1" x14ac:dyDescent="0.25">
      <c r="D7252" s="106"/>
      <c r="G7252" s="107"/>
    </row>
    <row r="7253" spans="4:7" ht="16" customHeight="1" x14ac:dyDescent="0.25">
      <c r="D7253" s="106"/>
      <c r="G7253" s="107"/>
    </row>
    <row r="7254" spans="4:7" ht="16" customHeight="1" x14ac:dyDescent="0.25">
      <c r="D7254" s="106"/>
      <c r="G7254" s="107"/>
    </row>
    <row r="7255" spans="4:7" ht="16" customHeight="1" x14ac:dyDescent="0.25">
      <c r="D7255" s="106"/>
      <c r="G7255" s="107"/>
    </row>
    <row r="7256" spans="4:7" ht="16" customHeight="1" x14ac:dyDescent="0.25">
      <c r="D7256" s="106"/>
      <c r="G7256" s="107"/>
    </row>
    <row r="7257" spans="4:7" ht="16" customHeight="1" x14ac:dyDescent="0.25">
      <c r="D7257" s="106"/>
      <c r="G7257" s="107"/>
    </row>
    <row r="7258" spans="4:7" ht="16" customHeight="1" x14ac:dyDescent="0.25">
      <c r="D7258" s="106"/>
      <c r="G7258" s="107"/>
    </row>
    <row r="7259" spans="4:7" ht="16" customHeight="1" x14ac:dyDescent="0.25">
      <c r="D7259" s="106"/>
      <c r="G7259" s="107"/>
    </row>
    <row r="7260" spans="4:7" ht="16" customHeight="1" x14ac:dyDescent="0.25">
      <c r="D7260" s="106"/>
      <c r="G7260" s="107"/>
    </row>
    <row r="7261" spans="4:7" ht="16" customHeight="1" x14ac:dyDescent="0.25">
      <c r="D7261" s="106"/>
      <c r="G7261" s="107"/>
    </row>
    <row r="7262" spans="4:7" ht="16" customHeight="1" x14ac:dyDescent="0.25">
      <c r="D7262" s="106"/>
      <c r="G7262" s="107"/>
    </row>
    <row r="7263" spans="4:7" ht="16" customHeight="1" x14ac:dyDescent="0.25">
      <c r="D7263" s="106"/>
      <c r="G7263" s="107"/>
    </row>
    <row r="7264" spans="4:7" ht="16" customHeight="1" x14ac:dyDescent="0.25">
      <c r="D7264" s="106"/>
      <c r="G7264" s="107"/>
    </row>
    <row r="7265" spans="4:7" ht="16" customHeight="1" x14ac:dyDescent="0.25">
      <c r="D7265" s="106"/>
      <c r="G7265" s="107"/>
    </row>
    <row r="7266" spans="4:7" ht="16" customHeight="1" x14ac:dyDescent="0.25">
      <c r="D7266" s="106"/>
      <c r="G7266" s="107"/>
    </row>
    <row r="7267" spans="4:7" ht="16" customHeight="1" x14ac:dyDescent="0.25">
      <c r="D7267" s="106"/>
      <c r="G7267" s="107"/>
    </row>
    <row r="7268" spans="4:7" ht="16" customHeight="1" x14ac:dyDescent="0.25">
      <c r="D7268" s="106"/>
      <c r="G7268" s="107"/>
    </row>
    <row r="7269" spans="4:7" ht="16" customHeight="1" x14ac:dyDescent="0.25">
      <c r="D7269" s="106"/>
      <c r="G7269" s="107"/>
    </row>
    <row r="7270" spans="4:7" ht="16" customHeight="1" x14ac:dyDescent="0.25">
      <c r="D7270" s="106"/>
      <c r="G7270" s="107"/>
    </row>
    <row r="7271" spans="4:7" ht="16" customHeight="1" x14ac:dyDescent="0.25">
      <c r="D7271" s="106"/>
      <c r="G7271" s="107"/>
    </row>
    <row r="7272" spans="4:7" ht="16" customHeight="1" x14ac:dyDescent="0.25">
      <c r="D7272" s="106"/>
      <c r="G7272" s="107"/>
    </row>
    <row r="7273" spans="4:7" ht="16" customHeight="1" x14ac:dyDescent="0.25">
      <c r="D7273" s="106"/>
      <c r="G7273" s="107"/>
    </row>
    <row r="7274" spans="4:7" ht="16" customHeight="1" x14ac:dyDescent="0.25">
      <c r="D7274" s="106"/>
      <c r="G7274" s="107"/>
    </row>
    <row r="7275" spans="4:7" ht="16" customHeight="1" x14ac:dyDescent="0.25">
      <c r="D7275" s="106"/>
      <c r="G7275" s="107"/>
    </row>
    <row r="7276" spans="4:7" ht="16" customHeight="1" x14ac:dyDescent="0.25">
      <c r="D7276" s="106"/>
      <c r="G7276" s="107"/>
    </row>
    <row r="7277" spans="4:7" ht="16" customHeight="1" x14ac:dyDescent="0.25">
      <c r="D7277" s="106"/>
      <c r="G7277" s="107"/>
    </row>
    <row r="7278" spans="4:7" ht="16" customHeight="1" x14ac:dyDescent="0.25">
      <c r="D7278" s="106"/>
      <c r="G7278" s="107"/>
    </row>
    <row r="7279" spans="4:7" ht="16" customHeight="1" x14ac:dyDescent="0.25">
      <c r="D7279" s="106"/>
      <c r="G7279" s="107"/>
    </row>
    <row r="7280" spans="4:7" ht="16" customHeight="1" x14ac:dyDescent="0.25">
      <c r="D7280" s="106"/>
      <c r="G7280" s="107"/>
    </row>
    <row r="7281" spans="4:7" ht="16" customHeight="1" x14ac:dyDescent="0.25">
      <c r="D7281" s="106"/>
      <c r="G7281" s="107"/>
    </row>
    <row r="7282" spans="4:7" ht="16" customHeight="1" x14ac:dyDescent="0.25">
      <c r="D7282" s="106"/>
      <c r="G7282" s="107"/>
    </row>
    <row r="7283" spans="4:7" ht="16" customHeight="1" x14ac:dyDescent="0.25">
      <c r="D7283" s="106"/>
      <c r="G7283" s="107"/>
    </row>
    <row r="7284" spans="4:7" ht="16" customHeight="1" x14ac:dyDescent="0.25">
      <c r="D7284" s="106"/>
      <c r="G7284" s="107"/>
    </row>
    <row r="7285" spans="4:7" ht="16" customHeight="1" x14ac:dyDescent="0.25">
      <c r="D7285" s="106"/>
      <c r="G7285" s="107"/>
    </row>
    <row r="7286" spans="4:7" ht="16" customHeight="1" x14ac:dyDescent="0.25">
      <c r="D7286" s="106"/>
      <c r="G7286" s="107"/>
    </row>
    <row r="7287" spans="4:7" ht="16" customHeight="1" x14ac:dyDescent="0.25">
      <c r="D7287" s="106"/>
      <c r="G7287" s="107"/>
    </row>
    <row r="7288" spans="4:7" ht="16" customHeight="1" x14ac:dyDescent="0.25">
      <c r="D7288" s="106"/>
      <c r="G7288" s="107"/>
    </row>
    <row r="7289" spans="4:7" ht="16" customHeight="1" x14ac:dyDescent="0.25">
      <c r="D7289" s="106"/>
      <c r="G7289" s="107"/>
    </row>
    <row r="7290" spans="4:7" ht="16" customHeight="1" x14ac:dyDescent="0.25">
      <c r="D7290" s="106"/>
      <c r="G7290" s="107"/>
    </row>
    <row r="7291" spans="4:7" ht="16" customHeight="1" x14ac:dyDescent="0.25">
      <c r="D7291" s="106"/>
      <c r="G7291" s="107"/>
    </row>
    <row r="7292" spans="4:7" ht="16" customHeight="1" x14ac:dyDescent="0.25">
      <c r="D7292" s="106"/>
      <c r="G7292" s="107"/>
    </row>
    <row r="7293" spans="4:7" ht="16" customHeight="1" x14ac:dyDescent="0.25">
      <c r="D7293" s="106"/>
      <c r="G7293" s="107"/>
    </row>
    <row r="7294" spans="4:7" ht="16" customHeight="1" x14ac:dyDescent="0.25">
      <c r="D7294" s="106"/>
      <c r="G7294" s="107"/>
    </row>
    <row r="7295" spans="4:7" ht="16" customHeight="1" x14ac:dyDescent="0.25">
      <c r="D7295" s="106"/>
      <c r="G7295" s="107"/>
    </row>
    <row r="7296" spans="4:7" ht="16" customHeight="1" x14ac:dyDescent="0.25">
      <c r="D7296" s="106"/>
      <c r="G7296" s="107"/>
    </row>
    <row r="7297" spans="4:7" ht="16" customHeight="1" x14ac:dyDescent="0.25">
      <c r="D7297" s="106"/>
      <c r="G7297" s="107"/>
    </row>
    <row r="7298" spans="4:7" ht="16" customHeight="1" x14ac:dyDescent="0.25">
      <c r="D7298" s="106"/>
      <c r="G7298" s="107"/>
    </row>
    <row r="7299" spans="4:7" ht="16" customHeight="1" x14ac:dyDescent="0.25">
      <c r="D7299" s="106"/>
      <c r="G7299" s="107"/>
    </row>
    <row r="7300" spans="4:7" ht="16" customHeight="1" x14ac:dyDescent="0.25">
      <c r="D7300" s="106"/>
      <c r="G7300" s="107"/>
    </row>
    <row r="7301" spans="4:7" ht="16" customHeight="1" x14ac:dyDescent="0.25">
      <c r="D7301" s="106"/>
      <c r="G7301" s="107"/>
    </row>
    <row r="7302" spans="4:7" ht="16" customHeight="1" x14ac:dyDescent="0.25">
      <c r="D7302" s="106"/>
      <c r="G7302" s="107"/>
    </row>
    <row r="7303" spans="4:7" ht="16" customHeight="1" x14ac:dyDescent="0.25">
      <c r="D7303" s="106"/>
      <c r="G7303" s="107"/>
    </row>
    <row r="7304" spans="4:7" ht="16" customHeight="1" x14ac:dyDescent="0.25">
      <c r="D7304" s="106"/>
      <c r="G7304" s="107"/>
    </row>
    <row r="7305" spans="4:7" ht="16" customHeight="1" x14ac:dyDescent="0.25">
      <c r="D7305" s="106"/>
      <c r="G7305" s="107"/>
    </row>
    <row r="7306" spans="4:7" ht="16" customHeight="1" x14ac:dyDescent="0.25">
      <c r="D7306" s="106"/>
      <c r="G7306" s="107"/>
    </row>
    <row r="7307" spans="4:7" ht="16" customHeight="1" x14ac:dyDescent="0.25">
      <c r="D7307" s="106"/>
      <c r="G7307" s="107"/>
    </row>
    <row r="7308" spans="4:7" ht="16" customHeight="1" x14ac:dyDescent="0.25">
      <c r="D7308" s="106"/>
      <c r="G7308" s="107"/>
    </row>
    <row r="7309" spans="4:7" ht="16" customHeight="1" x14ac:dyDescent="0.25">
      <c r="D7309" s="106"/>
      <c r="G7309" s="107"/>
    </row>
    <row r="7310" spans="4:7" ht="16" customHeight="1" x14ac:dyDescent="0.25">
      <c r="D7310" s="106"/>
      <c r="G7310" s="107"/>
    </row>
    <row r="7311" spans="4:7" ht="16" customHeight="1" x14ac:dyDescent="0.25">
      <c r="D7311" s="106"/>
      <c r="G7311" s="107"/>
    </row>
    <row r="7312" spans="4:7" ht="16" customHeight="1" x14ac:dyDescent="0.25">
      <c r="D7312" s="106"/>
      <c r="G7312" s="107"/>
    </row>
    <row r="7313" spans="4:7" ht="16" customHeight="1" x14ac:dyDescent="0.25">
      <c r="D7313" s="106"/>
      <c r="G7313" s="107"/>
    </row>
    <row r="7314" spans="4:7" ht="16" customHeight="1" x14ac:dyDescent="0.25">
      <c r="D7314" s="106"/>
      <c r="G7314" s="107"/>
    </row>
    <row r="7315" spans="4:7" ht="16" customHeight="1" x14ac:dyDescent="0.25">
      <c r="D7315" s="106"/>
      <c r="G7315" s="107"/>
    </row>
    <row r="7316" spans="4:7" ht="16" customHeight="1" x14ac:dyDescent="0.25">
      <c r="D7316" s="106"/>
      <c r="G7316" s="107"/>
    </row>
    <row r="7317" spans="4:7" ht="16" customHeight="1" x14ac:dyDescent="0.25">
      <c r="D7317" s="106"/>
      <c r="G7317" s="107"/>
    </row>
    <row r="7318" spans="4:7" ht="16" customHeight="1" x14ac:dyDescent="0.25">
      <c r="D7318" s="106"/>
      <c r="G7318" s="107"/>
    </row>
    <row r="7319" spans="4:7" ht="16" customHeight="1" x14ac:dyDescent="0.25">
      <c r="D7319" s="106"/>
      <c r="G7319" s="107"/>
    </row>
    <row r="7320" spans="4:7" ht="16" customHeight="1" x14ac:dyDescent="0.25">
      <c r="D7320" s="106"/>
      <c r="G7320" s="107"/>
    </row>
    <row r="7321" spans="4:7" ht="16" customHeight="1" x14ac:dyDescent="0.25">
      <c r="D7321" s="106"/>
      <c r="G7321" s="107"/>
    </row>
    <row r="7322" spans="4:7" ht="16" customHeight="1" x14ac:dyDescent="0.25">
      <c r="D7322" s="106"/>
      <c r="G7322" s="107"/>
    </row>
    <row r="7323" spans="4:7" ht="16" customHeight="1" x14ac:dyDescent="0.25">
      <c r="D7323" s="106"/>
      <c r="G7323" s="107"/>
    </row>
    <row r="7324" spans="4:7" ht="16" customHeight="1" x14ac:dyDescent="0.25">
      <c r="D7324" s="106"/>
      <c r="G7324" s="107"/>
    </row>
    <row r="7325" spans="4:7" ht="16" customHeight="1" x14ac:dyDescent="0.25">
      <c r="D7325" s="106"/>
      <c r="G7325" s="107"/>
    </row>
    <row r="7326" spans="4:7" ht="16" customHeight="1" x14ac:dyDescent="0.25">
      <c r="D7326" s="106"/>
      <c r="G7326" s="107"/>
    </row>
    <row r="7327" spans="4:7" ht="16" customHeight="1" x14ac:dyDescent="0.25">
      <c r="D7327" s="106"/>
      <c r="G7327" s="107"/>
    </row>
    <row r="7328" spans="4:7" ht="16" customHeight="1" x14ac:dyDescent="0.25">
      <c r="D7328" s="106"/>
      <c r="G7328" s="107"/>
    </row>
    <row r="7329" spans="4:7" ht="16" customHeight="1" x14ac:dyDescent="0.25">
      <c r="D7329" s="106"/>
      <c r="G7329" s="107"/>
    </row>
    <row r="7330" spans="4:7" ht="16" customHeight="1" x14ac:dyDescent="0.25">
      <c r="D7330" s="106"/>
      <c r="G7330" s="107"/>
    </row>
    <row r="7331" spans="4:7" ht="16" customHeight="1" x14ac:dyDescent="0.25">
      <c r="D7331" s="106"/>
      <c r="G7331" s="107"/>
    </row>
    <row r="7332" spans="4:7" ht="16" customHeight="1" x14ac:dyDescent="0.25">
      <c r="D7332" s="106"/>
      <c r="G7332" s="107"/>
    </row>
    <row r="7333" spans="4:7" ht="16" customHeight="1" x14ac:dyDescent="0.25">
      <c r="D7333" s="106"/>
      <c r="G7333" s="107"/>
    </row>
    <row r="7334" spans="4:7" ht="16" customHeight="1" x14ac:dyDescent="0.25">
      <c r="D7334" s="106"/>
      <c r="G7334" s="107"/>
    </row>
    <row r="7335" spans="4:7" ht="16" customHeight="1" x14ac:dyDescent="0.25">
      <c r="D7335" s="106"/>
      <c r="G7335" s="107"/>
    </row>
    <row r="7336" spans="4:7" ht="16" customHeight="1" x14ac:dyDescent="0.25">
      <c r="D7336" s="106"/>
      <c r="G7336" s="107"/>
    </row>
    <row r="7337" spans="4:7" ht="16" customHeight="1" x14ac:dyDescent="0.25">
      <c r="D7337" s="106"/>
      <c r="G7337" s="107"/>
    </row>
    <row r="7338" spans="4:7" ht="16" customHeight="1" x14ac:dyDescent="0.25">
      <c r="D7338" s="106"/>
      <c r="G7338" s="107"/>
    </row>
    <row r="7339" spans="4:7" ht="16" customHeight="1" x14ac:dyDescent="0.25">
      <c r="D7339" s="106"/>
      <c r="G7339" s="107"/>
    </row>
    <row r="7340" spans="4:7" ht="16" customHeight="1" x14ac:dyDescent="0.25">
      <c r="D7340" s="106"/>
      <c r="G7340" s="107"/>
    </row>
    <row r="7341" spans="4:7" ht="16" customHeight="1" x14ac:dyDescent="0.25">
      <c r="D7341" s="106"/>
      <c r="G7341" s="107"/>
    </row>
    <row r="7342" spans="4:7" ht="16" customHeight="1" x14ac:dyDescent="0.25">
      <c r="D7342" s="106"/>
      <c r="G7342" s="107"/>
    </row>
    <row r="7343" spans="4:7" ht="16" customHeight="1" x14ac:dyDescent="0.25">
      <c r="D7343" s="106"/>
      <c r="G7343" s="107"/>
    </row>
    <row r="7344" spans="4:7" ht="16" customHeight="1" x14ac:dyDescent="0.25">
      <c r="D7344" s="106"/>
      <c r="G7344" s="107"/>
    </row>
    <row r="7345" spans="4:7" ht="16" customHeight="1" x14ac:dyDescent="0.25">
      <c r="D7345" s="106"/>
      <c r="G7345" s="107"/>
    </row>
    <row r="7346" spans="4:7" ht="16" customHeight="1" x14ac:dyDescent="0.25">
      <c r="D7346" s="106"/>
      <c r="G7346" s="107"/>
    </row>
    <row r="7347" spans="4:7" ht="16" customHeight="1" x14ac:dyDescent="0.25">
      <c r="D7347" s="106"/>
      <c r="G7347" s="107"/>
    </row>
    <row r="7348" spans="4:7" ht="16" customHeight="1" x14ac:dyDescent="0.25">
      <c r="D7348" s="106"/>
      <c r="G7348" s="107"/>
    </row>
    <row r="7349" spans="4:7" ht="16" customHeight="1" x14ac:dyDescent="0.25">
      <c r="D7349" s="106"/>
      <c r="G7349" s="107"/>
    </row>
    <row r="7350" spans="4:7" ht="16" customHeight="1" x14ac:dyDescent="0.25">
      <c r="D7350" s="106"/>
      <c r="G7350" s="107"/>
    </row>
    <row r="7351" spans="4:7" ht="16" customHeight="1" x14ac:dyDescent="0.25">
      <c r="D7351" s="106"/>
      <c r="G7351" s="107"/>
    </row>
    <row r="7352" spans="4:7" ht="16" customHeight="1" x14ac:dyDescent="0.25">
      <c r="D7352" s="106"/>
      <c r="G7352" s="107"/>
    </row>
    <row r="7353" spans="4:7" ht="16" customHeight="1" x14ac:dyDescent="0.25">
      <c r="D7353" s="106"/>
      <c r="G7353" s="107"/>
    </row>
    <row r="7354" spans="4:7" ht="16" customHeight="1" x14ac:dyDescent="0.25">
      <c r="D7354" s="106"/>
      <c r="G7354" s="107"/>
    </row>
    <row r="7355" spans="4:7" ht="16" customHeight="1" x14ac:dyDescent="0.25">
      <c r="D7355" s="106"/>
      <c r="G7355" s="107"/>
    </row>
    <row r="7356" spans="4:7" ht="16" customHeight="1" x14ac:dyDescent="0.25">
      <c r="D7356" s="106"/>
      <c r="G7356" s="107"/>
    </row>
    <row r="7357" spans="4:7" ht="16" customHeight="1" x14ac:dyDescent="0.25">
      <c r="D7357" s="106"/>
      <c r="G7357" s="107"/>
    </row>
    <row r="7358" spans="4:7" ht="16" customHeight="1" x14ac:dyDescent="0.25">
      <c r="D7358" s="106"/>
      <c r="G7358" s="107"/>
    </row>
    <row r="7359" spans="4:7" ht="16" customHeight="1" x14ac:dyDescent="0.25">
      <c r="D7359" s="106"/>
      <c r="G7359" s="107"/>
    </row>
    <row r="7360" spans="4:7" ht="16" customHeight="1" x14ac:dyDescent="0.25">
      <c r="D7360" s="106"/>
      <c r="G7360" s="107"/>
    </row>
    <row r="7361" spans="4:7" ht="16" customHeight="1" x14ac:dyDescent="0.25">
      <c r="D7361" s="106"/>
      <c r="G7361" s="107"/>
    </row>
    <row r="7362" spans="4:7" ht="16" customHeight="1" x14ac:dyDescent="0.25">
      <c r="D7362" s="106"/>
      <c r="G7362" s="107"/>
    </row>
    <row r="7363" spans="4:7" ht="16" customHeight="1" x14ac:dyDescent="0.25">
      <c r="D7363" s="106"/>
      <c r="G7363" s="107"/>
    </row>
    <row r="7364" spans="4:7" ht="16" customHeight="1" x14ac:dyDescent="0.25">
      <c r="D7364" s="106"/>
      <c r="G7364" s="107"/>
    </row>
    <row r="7365" spans="4:7" ht="16" customHeight="1" x14ac:dyDescent="0.25">
      <c r="D7365" s="106"/>
      <c r="G7365" s="107"/>
    </row>
    <row r="7366" spans="4:7" ht="16" customHeight="1" x14ac:dyDescent="0.25">
      <c r="D7366" s="106"/>
      <c r="G7366" s="107"/>
    </row>
    <row r="7367" spans="4:7" ht="16" customHeight="1" x14ac:dyDescent="0.25">
      <c r="D7367" s="106"/>
      <c r="G7367" s="107"/>
    </row>
    <row r="7368" spans="4:7" ht="16" customHeight="1" x14ac:dyDescent="0.25">
      <c r="D7368" s="106"/>
      <c r="G7368" s="107"/>
    </row>
    <row r="7369" spans="4:7" ht="16" customHeight="1" x14ac:dyDescent="0.25">
      <c r="D7369" s="106"/>
      <c r="G7369" s="107"/>
    </row>
    <row r="7370" spans="4:7" ht="16" customHeight="1" x14ac:dyDescent="0.25">
      <c r="D7370" s="106"/>
      <c r="G7370" s="107"/>
    </row>
    <row r="7371" spans="4:7" ht="16" customHeight="1" x14ac:dyDescent="0.25">
      <c r="D7371" s="106"/>
      <c r="G7371" s="107"/>
    </row>
    <row r="7372" spans="4:7" ht="16" customHeight="1" x14ac:dyDescent="0.25">
      <c r="D7372" s="106"/>
      <c r="G7372" s="107"/>
    </row>
    <row r="7373" spans="4:7" ht="16" customHeight="1" x14ac:dyDescent="0.25">
      <c r="D7373" s="106"/>
      <c r="G7373" s="107"/>
    </row>
    <row r="7374" spans="4:7" ht="16" customHeight="1" x14ac:dyDescent="0.25">
      <c r="D7374" s="106"/>
      <c r="G7374" s="107"/>
    </row>
    <row r="7375" spans="4:7" ht="16" customHeight="1" x14ac:dyDescent="0.25">
      <c r="D7375" s="106"/>
      <c r="G7375" s="107"/>
    </row>
    <row r="7376" spans="4:7" ht="16" customHeight="1" x14ac:dyDescent="0.25">
      <c r="D7376" s="106"/>
      <c r="G7376" s="107"/>
    </row>
    <row r="7377" spans="4:7" ht="16" customHeight="1" x14ac:dyDescent="0.25">
      <c r="D7377" s="106"/>
      <c r="G7377" s="107"/>
    </row>
    <row r="7378" spans="4:7" ht="16" customHeight="1" x14ac:dyDescent="0.25">
      <c r="D7378" s="106"/>
      <c r="G7378" s="107"/>
    </row>
    <row r="7379" spans="4:7" ht="16" customHeight="1" x14ac:dyDescent="0.25">
      <c r="D7379" s="106"/>
      <c r="G7379" s="107"/>
    </row>
    <row r="7380" spans="4:7" ht="16" customHeight="1" x14ac:dyDescent="0.25">
      <c r="D7380" s="106"/>
      <c r="G7380" s="107"/>
    </row>
    <row r="7381" spans="4:7" ht="16" customHeight="1" x14ac:dyDescent="0.25">
      <c r="D7381" s="106"/>
      <c r="G7381" s="107"/>
    </row>
    <row r="7382" spans="4:7" ht="16" customHeight="1" x14ac:dyDescent="0.25">
      <c r="D7382" s="106"/>
      <c r="G7382" s="107"/>
    </row>
    <row r="7383" spans="4:7" ht="16" customHeight="1" x14ac:dyDescent="0.25">
      <c r="D7383" s="106"/>
      <c r="G7383" s="107"/>
    </row>
    <row r="7384" spans="4:7" ht="16" customHeight="1" x14ac:dyDescent="0.25">
      <c r="D7384" s="106"/>
      <c r="G7384" s="107"/>
    </row>
    <row r="7385" spans="4:7" ht="16" customHeight="1" x14ac:dyDescent="0.25">
      <c r="D7385" s="106"/>
      <c r="G7385" s="107"/>
    </row>
    <row r="7386" spans="4:7" ht="16" customHeight="1" x14ac:dyDescent="0.25">
      <c r="D7386" s="106"/>
      <c r="G7386" s="107"/>
    </row>
    <row r="7387" spans="4:7" ht="16" customHeight="1" x14ac:dyDescent="0.25">
      <c r="D7387" s="106"/>
      <c r="G7387" s="107"/>
    </row>
    <row r="7388" spans="4:7" ht="16" customHeight="1" x14ac:dyDescent="0.25">
      <c r="D7388" s="106"/>
      <c r="G7388" s="107"/>
    </row>
    <row r="7389" spans="4:7" ht="16" customHeight="1" x14ac:dyDescent="0.25">
      <c r="D7389" s="106"/>
      <c r="G7389" s="107"/>
    </row>
    <row r="7390" spans="4:7" ht="16" customHeight="1" x14ac:dyDescent="0.25">
      <c r="D7390" s="106"/>
      <c r="G7390" s="107"/>
    </row>
    <row r="7391" spans="4:7" ht="16" customHeight="1" x14ac:dyDescent="0.25">
      <c r="D7391" s="106"/>
      <c r="G7391" s="107"/>
    </row>
    <row r="7392" spans="4:7" ht="16" customHeight="1" x14ac:dyDescent="0.25">
      <c r="D7392" s="106"/>
      <c r="G7392" s="107"/>
    </row>
    <row r="7393" spans="4:7" ht="16" customHeight="1" x14ac:dyDescent="0.25">
      <c r="D7393" s="106"/>
      <c r="G7393" s="107"/>
    </row>
    <row r="7394" spans="4:7" ht="16" customHeight="1" x14ac:dyDescent="0.25">
      <c r="D7394" s="106"/>
      <c r="G7394" s="107"/>
    </row>
    <row r="7395" spans="4:7" ht="16" customHeight="1" x14ac:dyDescent="0.25">
      <c r="D7395" s="106"/>
      <c r="G7395" s="107"/>
    </row>
    <row r="7396" spans="4:7" ht="16" customHeight="1" x14ac:dyDescent="0.25">
      <c r="D7396" s="106"/>
      <c r="G7396" s="107"/>
    </row>
    <row r="7397" spans="4:7" ht="16" customHeight="1" x14ac:dyDescent="0.25">
      <c r="D7397" s="106"/>
      <c r="G7397" s="107"/>
    </row>
    <row r="7398" spans="4:7" ht="16" customHeight="1" x14ac:dyDescent="0.25">
      <c r="D7398" s="106"/>
      <c r="G7398" s="107"/>
    </row>
    <row r="7399" spans="4:7" ht="16" customHeight="1" x14ac:dyDescent="0.25">
      <c r="D7399" s="106"/>
      <c r="G7399" s="107"/>
    </row>
    <row r="7400" spans="4:7" ht="16" customHeight="1" x14ac:dyDescent="0.25">
      <c r="D7400" s="106"/>
      <c r="G7400" s="107"/>
    </row>
    <row r="7401" spans="4:7" ht="16" customHeight="1" x14ac:dyDescent="0.25">
      <c r="D7401" s="106"/>
      <c r="G7401" s="107"/>
    </row>
    <row r="7402" spans="4:7" ht="16" customHeight="1" x14ac:dyDescent="0.25">
      <c r="D7402" s="106"/>
      <c r="G7402" s="107"/>
    </row>
    <row r="7403" spans="4:7" ht="16" customHeight="1" x14ac:dyDescent="0.25">
      <c r="D7403" s="106"/>
      <c r="G7403" s="107"/>
    </row>
    <row r="7404" spans="4:7" ht="16" customHeight="1" x14ac:dyDescent="0.25">
      <c r="D7404" s="106"/>
      <c r="G7404" s="107"/>
    </row>
    <row r="7405" spans="4:7" ht="16" customHeight="1" x14ac:dyDescent="0.25">
      <c r="D7405" s="106"/>
      <c r="G7405" s="107"/>
    </row>
    <row r="7406" spans="4:7" ht="16" customHeight="1" x14ac:dyDescent="0.25">
      <c r="D7406" s="106"/>
      <c r="G7406" s="107"/>
    </row>
    <row r="7407" spans="4:7" ht="16" customHeight="1" x14ac:dyDescent="0.25">
      <c r="D7407" s="106"/>
      <c r="G7407" s="107"/>
    </row>
    <row r="7408" spans="4:7" ht="16" customHeight="1" x14ac:dyDescent="0.25">
      <c r="D7408" s="106"/>
      <c r="G7408" s="107"/>
    </row>
    <row r="7409" spans="4:7" ht="16" customHeight="1" x14ac:dyDescent="0.25">
      <c r="D7409" s="106"/>
      <c r="G7409" s="107"/>
    </row>
    <row r="7410" spans="4:7" ht="16" customHeight="1" x14ac:dyDescent="0.25">
      <c r="D7410" s="106"/>
      <c r="G7410" s="107"/>
    </row>
    <row r="7411" spans="4:7" ht="16" customHeight="1" x14ac:dyDescent="0.25">
      <c r="D7411" s="106"/>
      <c r="G7411" s="107"/>
    </row>
    <row r="7412" spans="4:7" ht="16" customHeight="1" x14ac:dyDescent="0.25">
      <c r="D7412" s="106"/>
      <c r="G7412" s="107"/>
    </row>
    <row r="7413" spans="4:7" ht="16" customHeight="1" x14ac:dyDescent="0.25">
      <c r="D7413" s="106"/>
      <c r="G7413" s="107"/>
    </row>
    <row r="7414" spans="4:7" ht="16" customHeight="1" x14ac:dyDescent="0.25">
      <c r="D7414" s="106"/>
      <c r="G7414" s="107"/>
    </row>
    <row r="7415" spans="4:7" ht="16" customHeight="1" x14ac:dyDescent="0.25">
      <c r="D7415" s="106"/>
      <c r="G7415" s="107"/>
    </row>
    <row r="7416" spans="4:7" ht="16" customHeight="1" x14ac:dyDescent="0.25">
      <c r="D7416" s="106"/>
      <c r="G7416" s="107"/>
    </row>
    <row r="7417" spans="4:7" ht="16" customHeight="1" x14ac:dyDescent="0.25">
      <c r="D7417" s="106"/>
      <c r="G7417" s="107"/>
    </row>
    <row r="7418" spans="4:7" ht="16" customHeight="1" x14ac:dyDescent="0.25">
      <c r="D7418" s="106"/>
      <c r="G7418" s="107"/>
    </row>
    <row r="7419" spans="4:7" ht="16" customHeight="1" x14ac:dyDescent="0.25">
      <c r="D7419" s="106"/>
      <c r="G7419" s="107"/>
    </row>
    <row r="7420" spans="4:7" ht="16" customHeight="1" x14ac:dyDescent="0.25">
      <c r="D7420" s="106"/>
      <c r="G7420" s="107"/>
    </row>
    <row r="7421" spans="4:7" ht="16" customHeight="1" x14ac:dyDescent="0.25">
      <c r="D7421" s="106"/>
      <c r="G7421" s="107"/>
    </row>
    <row r="7422" spans="4:7" ht="16" customHeight="1" x14ac:dyDescent="0.25">
      <c r="D7422" s="106"/>
      <c r="G7422" s="107"/>
    </row>
    <row r="7423" spans="4:7" ht="16" customHeight="1" x14ac:dyDescent="0.25">
      <c r="D7423" s="106"/>
      <c r="G7423" s="107"/>
    </row>
    <row r="7424" spans="4:7" ht="16" customHeight="1" x14ac:dyDescent="0.25">
      <c r="D7424" s="106"/>
      <c r="G7424" s="107"/>
    </row>
    <row r="7425" spans="4:7" ht="16" customHeight="1" x14ac:dyDescent="0.25">
      <c r="D7425" s="106"/>
      <c r="G7425" s="107"/>
    </row>
    <row r="7426" spans="4:7" ht="16" customHeight="1" x14ac:dyDescent="0.25">
      <c r="D7426" s="106"/>
      <c r="G7426" s="107"/>
    </row>
    <row r="7427" spans="4:7" ht="16" customHeight="1" x14ac:dyDescent="0.25">
      <c r="D7427" s="106"/>
      <c r="G7427" s="107"/>
    </row>
    <row r="7428" spans="4:7" ht="16" customHeight="1" x14ac:dyDescent="0.25">
      <c r="D7428" s="106"/>
      <c r="G7428" s="107"/>
    </row>
    <row r="7429" spans="4:7" ht="16" customHeight="1" x14ac:dyDescent="0.25">
      <c r="D7429" s="106"/>
      <c r="G7429" s="107"/>
    </row>
    <row r="7430" spans="4:7" ht="16" customHeight="1" x14ac:dyDescent="0.25">
      <c r="D7430" s="106"/>
      <c r="G7430" s="107"/>
    </row>
    <row r="7431" spans="4:7" ht="16" customHeight="1" x14ac:dyDescent="0.25">
      <c r="D7431" s="106"/>
      <c r="G7431" s="107"/>
    </row>
    <row r="7432" spans="4:7" ht="16" customHeight="1" x14ac:dyDescent="0.25">
      <c r="D7432" s="106"/>
      <c r="G7432" s="107"/>
    </row>
    <row r="7433" spans="4:7" ht="16" customHeight="1" x14ac:dyDescent="0.25">
      <c r="D7433" s="106"/>
      <c r="G7433" s="107"/>
    </row>
    <row r="7434" spans="4:7" ht="16" customHeight="1" x14ac:dyDescent="0.25">
      <c r="D7434" s="106"/>
      <c r="G7434" s="107"/>
    </row>
    <row r="7435" spans="4:7" ht="16" customHeight="1" x14ac:dyDescent="0.25">
      <c r="D7435" s="106"/>
      <c r="G7435" s="107"/>
    </row>
    <row r="7436" spans="4:7" ht="16" customHeight="1" x14ac:dyDescent="0.25">
      <c r="D7436" s="106"/>
      <c r="G7436" s="107"/>
    </row>
    <row r="7437" spans="4:7" ht="16" customHeight="1" x14ac:dyDescent="0.25">
      <c r="D7437" s="106"/>
      <c r="G7437" s="107"/>
    </row>
    <row r="7438" spans="4:7" ht="16" customHeight="1" x14ac:dyDescent="0.25">
      <c r="D7438" s="106"/>
      <c r="G7438" s="107"/>
    </row>
    <row r="7439" spans="4:7" ht="16" customHeight="1" x14ac:dyDescent="0.25">
      <c r="D7439" s="106"/>
      <c r="G7439" s="107"/>
    </row>
    <row r="7440" spans="4:7" ht="16" customHeight="1" x14ac:dyDescent="0.25">
      <c r="D7440" s="106"/>
      <c r="G7440" s="107"/>
    </row>
    <row r="7441" spans="4:7" ht="16" customHeight="1" x14ac:dyDescent="0.25">
      <c r="D7441" s="106"/>
      <c r="G7441" s="107"/>
    </row>
    <row r="7442" spans="4:7" ht="16" customHeight="1" x14ac:dyDescent="0.25">
      <c r="D7442" s="106"/>
      <c r="G7442" s="107"/>
    </row>
    <row r="7443" spans="4:7" ht="16" customHeight="1" x14ac:dyDescent="0.25">
      <c r="D7443" s="106"/>
      <c r="G7443" s="107"/>
    </row>
    <row r="7444" spans="4:7" ht="16" customHeight="1" x14ac:dyDescent="0.25">
      <c r="D7444" s="106"/>
      <c r="G7444" s="107"/>
    </row>
    <row r="7445" spans="4:7" ht="16" customHeight="1" x14ac:dyDescent="0.25">
      <c r="D7445" s="106"/>
      <c r="G7445" s="107"/>
    </row>
    <row r="7446" spans="4:7" ht="16" customHeight="1" x14ac:dyDescent="0.25">
      <c r="D7446" s="106"/>
      <c r="G7446" s="107"/>
    </row>
    <row r="7447" spans="4:7" ht="16" customHeight="1" x14ac:dyDescent="0.25">
      <c r="D7447" s="106"/>
      <c r="G7447" s="107"/>
    </row>
    <row r="7448" spans="4:7" ht="16" customHeight="1" x14ac:dyDescent="0.25">
      <c r="D7448" s="106"/>
      <c r="G7448" s="107"/>
    </row>
    <row r="7449" spans="4:7" ht="16" customHeight="1" x14ac:dyDescent="0.25">
      <c r="D7449" s="106"/>
      <c r="G7449" s="107"/>
    </row>
    <row r="7450" spans="4:7" ht="16" customHeight="1" x14ac:dyDescent="0.25">
      <c r="D7450" s="106"/>
      <c r="G7450" s="107"/>
    </row>
    <row r="7451" spans="4:7" ht="16" customHeight="1" x14ac:dyDescent="0.25">
      <c r="D7451" s="106"/>
      <c r="G7451" s="107"/>
    </row>
    <row r="7452" spans="4:7" ht="16" customHeight="1" x14ac:dyDescent="0.25">
      <c r="D7452" s="106"/>
      <c r="G7452" s="107"/>
    </row>
    <row r="7453" spans="4:7" ht="16" customHeight="1" x14ac:dyDescent="0.25">
      <c r="D7453" s="106"/>
      <c r="G7453" s="107"/>
    </row>
    <row r="7454" spans="4:7" ht="16" customHeight="1" x14ac:dyDescent="0.25">
      <c r="D7454" s="106"/>
      <c r="G7454" s="107"/>
    </row>
    <row r="7455" spans="4:7" ht="16" customHeight="1" x14ac:dyDescent="0.25">
      <c r="D7455" s="106"/>
      <c r="G7455" s="107"/>
    </row>
    <row r="7456" spans="4:7" ht="16" customHeight="1" x14ac:dyDescent="0.25">
      <c r="D7456" s="106"/>
      <c r="G7456" s="107"/>
    </row>
    <row r="7457" spans="4:7" ht="16" customHeight="1" x14ac:dyDescent="0.25">
      <c r="D7457" s="106"/>
      <c r="G7457" s="107"/>
    </row>
    <row r="7458" spans="4:7" ht="16" customHeight="1" x14ac:dyDescent="0.25">
      <c r="D7458" s="106"/>
      <c r="G7458" s="107"/>
    </row>
    <row r="7459" spans="4:7" ht="16" customHeight="1" x14ac:dyDescent="0.25">
      <c r="D7459" s="106"/>
      <c r="G7459" s="107"/>
    </row>
    <row r="7460" spans="4:7" ht="16" customHeight="1" x14ac:dyDescent="0.25">
      <c r="D7460" s="106"/>
      <c r="G7460" s="107"/>
    </row>
    <row r="7461" spans="4:7" ht="16" customHeight="1" x14ac:dyDescent="0.25">
      <c r="D7461" s="106"/>
      <c r="G7461" s="107"/>
    </row>
    <row r="7462" spans="4:7" ht="16" customHeight="1" x14ac:dyDescent="0.25">
      <c r="D7462" s="106"/>
      <c r="G7462" s="107"/>
    </row>
    <row r="7463" spans="4:7" ht="16" customHeight="1" x14ac:dyDescent="0.25">
      <c r="D7463" s="106"/>
      <c r="G7463" s="107"/>
    </row>
    <row r="7464" spans="4:7" ht="16" customHeight="1" x14ac:dyDescent="0.25">
      <c r="D7464" s="106"/>
      <c r="G7464" s="107"/>
    </row>
    <row r="7465" spans="4:7" ht="16" customHeight="1" x14ac:dyDescent="0.25">
      <c r="D7465" s="106"/>
      <c r="G7465" s="107"/>
    </row>
    <row r="7466" spans="4:7" ht="16" customHeight="1" x14ac:dyDescent="0.25">
      <c r="D7466" s="106"/>
      <c r="G7466" s="107"/>
    </row>
    <row r="7467" spans="4:7" ht="16" customHeight="1" x14ac:dyDescent="0.25">
      <c r="D7467" s="106"/>
      <c r="G7467" s="107"/>
    </row>
    <row r="7468" spans="4:7" ht="16" customHeight="1" x14ac:dyDescent="0.25">
      <c r="D7468" s="106"/>
      <c r="G7468" s="107"/>
    </row>
    <row r="7469" spans="4:7" ht="16" customHeight="1" x14ac:dyDescent="0.25">
      <c r="D7469" s="106"/>
      <c r="G7469" s="107"/>
    </row>
    <row r="7470" spans="4:7" ht="16" customHeight="1" x14ac:dyDescent="0.25">
      <c r="D7470" s="106"/>
      <c r="G7470" s="107"/>
    </row>
    <row r="7471" spans="4:7" ht="16" customHeight="1" x14ac:dyDescent="0.25">
      <c r="D7471" s="106"/>
      <c r="G7471" s="107"/>
    </row>
    <row r="7472" spans="4:7" ht="16" customHeight="1" x14ac:dyDescent="0.25">
      <c r="D7472" s="106"/>
      <c r="G7472" s="107"/>
    </row>
    <row r="7473" spans="4:7" ht="16" customHeight="1" x14ac:dyDescent="0.25">
      <c r="D7473" s="106"/>
      <c r="G7473" s="107"/>
    </row>
    <row r="7474" spans="4:7" ht="16" customHeight="1" x14ac:dyDescent="0.25">
      <c r="D7474" s="106"/>
      <c r="G7474" s="107"/>
    </row>
    <row r="7475" spans="4:7" ht="16" customHeight="1" x14ac:dyDescent="0.25">
      <c r="D7475" s="106"/>
      <c r="G7475" s="107"/>
    </row>
    <row r="7476" spans="4:7" ht="16" customHeight="1" x14ac:dyDescent="0.25">
      <c r="D7476" s="106"/>
      <c r="G7476" s="107"/>
    </row>
    <row r="7477" spans="4:7" ht="16" customHeight="1" x14ac:dyDescent="0.25">
      <c r="D7477" s="106"/>
      <c r="G7477" s="107"/>
    </row>
    <row r="7478" spans="4:7" ht="16" customHeight="1" x14ac:dyDescent="0.25">
      <c r="D7478" s="106"/>
      <c r="G7478" s="107"/>
    </row>
    <row r="7479" spans="4:7" ht="16" customHeight="1" x14ac:dyDescent="0.25">
      <c r="D7479" s="106"/>
      <c r="G7479" s="107"/>
    </row>
    <row r="7480" spans="4:7" ht="16" customHeight="1" x14ac:dyDescent="0.25">
      <c r="D7480" s="106"/>
      <c r="G7480" s="107"/>
    </row>
    <row r="7481" spans="4:7" ht="16" customHeight="1" x14ac:dyDescent="0.25">
      <c r="D7481" s="106"/>
      <c r="G7481" s="107"/>
    </row>
    <row r="7482" spans="4:7" ht="16" customHeight="1" x14ac:dyDescent="0.25">
      <c r="D7482" s="106"/>
      <c r="G7482" s="107"/>
    </row>
    <row r="7483" spans="4:7" ht="16" customHeight="1" x14ac:dyDescent="0.25">
      <c r="D7483" s="106"/>
      <c r="G7483" s="107"/>
    </row>
    <row r="7484" spans="4:7" ht="16" customHeight="1" x14ac:dyDescent="0.25">
      <c r="D7484" s="106"/>
      <c r="G7484" s="107"/>
    </row>
    <row r="7485" spans="4:7" ht="16" customHeight="1" x14ac:dyDescent="0.25">
      <c r="D7485" s="106"/>
      <c r="G7485" s="107"/>
    </row>
    <row r="7486" spans="4:7" ht="16" customHeight="1" x14ac:dyDescent="0.25">
      <c r="D7486" s="106"/>
      <c r="G7486" s="107"/>
    </row>
    <row r="7487" spans="4:7" ht="16" customHeight="1" x14ac:dyDescent="0.25">
      <c r="D7487" s="106"/>
      <c r="G7487" s="107"/>
    </row>
    <row r="7488" spans="4:7" ht="16" customHeight="1" x14ac:dyDescent="0.25">
      <c r="D7488" s="106"/>
      <c r="G7488" s="107"/>
    </row>
    <row r="7489" spans="4:7" ht="16" customHeight="1" x14ac:dyDescent="0.25">
      <c r="D7489" s="106"/>
      <c r="G7489" s="107"/>
    </row>
    <row r="7490" spans="4:7" ht="16" customHeight="1" x14ac:dyDescent="0.25">
      <c r="D7490" s="106"/>
      <c r="G7490" s="107"/>
    </row>
    <row r="7491" spans="4:7" ht="16" customHeight="1" x14ac:dyDescent="0.25">
      <c r="D7491" s="106"/>
      <c r="G7491" s="107"/>
    </row>
    <row r="7492" spans="4:7" ht="16" customHeight="1" x14ac:dyDescent="0.25">
      <c r="D7492" s="106"/>
      <c r="G7492" s="107"/>
    </row>
    <row r="7493" spans="4:7" ht="16" customHeight="1" x14ac:dyDescent="0.25">
      <c r="D7493" s="106"/>
      <c r="G7493" s="107"/>
    </row>
    <row r="7494" spans="4:7" ht="16" customHeight="1" x14ac:dyDescent="0.25">
      <c r="D7494" s="106"/>
      <c r="G7494" s="107"/>
    </row>
    <row r="7495" spans="4:7" ht="16" customHeight="1" x14ac:dyDescent="0.25">
      <c r="D7495" s="106"/>
      <c r="G7495" s="107"/>
    </row>
    <row r="7496" spans="4:7" ht="16" customHeight="1" x14ac:dyDescent="0.25">
      <c r="D7496" s="106"/>
      <c r="G7496" s="107"/>
    </row>
    <row r="7497" spans="4:7" ht="16" customHeight="1" x14ac:dyDescent="0.25">
      <c r="D7497" s="106"/>
      <c r="G7497" s="107"/>
    </row>
    <row r="7498" spans="4:7" ht="16" customHeight="1" x14ac:dyDescent="0.25">
      <c r="D7498" s="106"/>
      <c r="G7498" s="107"/>
    </row>
    <row r="7499" spans="4:7" ht="16" customHeight="1" x14ac:dyDescent="0.25">
      <c r="D7499" s="106"/>
      <c r="G7499" s="107"/>
    </row>
    <row r="7500" spans="4:7" ht="16" customHeight="1" x14ac:dyDescent="0.25">
      <c r="D7500" s="106"/>
      <c r="G7500" s="107"/>
    </row>
    <row r="7501" spans="4:7" ht="16" customHeight="1" x14ac:dyDescent="0.25">
      <c r="D7501" s="106"/>
      <c r="G7501" s="107"/>
    </row>
    <row r="7502" spans="4:7" ht="16" customHeight="1" x14ac:dyDescent="0.25">
      <c r="D7502" s="106"/>
      <c r="G7502" s="107"/>
    </row>
    <row r="7503" spans="4:7" ht="16" customHeight="1" x14ac:dyDescent="0.25">
      <c r="D7503" s="106"/>
      <c r="G7503" s="107"/>
    </row>
    <row r="7504" spans="4:7" ht="16" customHeight="1" x14ac:dyDescent="0.25">
      <c r="D7504" s="106"/>
      <c r="G7504" s="107"/>
    </row>
    <row r="7505" spans="4:7" ht="16" customHeight="1" x14ac:dyDescent="0.25">
      <c r="D7505" s="106"/>
      <c r="G7505" s="107"/>
    </row>
    <row r="7506" spans="4:7" ht="16" customHeight="1" x14ac:dyDescent="0.25">
      <c r="D7506" s="106"/>
      <c r="G7506" s="107"/>
    </row>
    <row r="7507" spans="4:7" ht="16" customHeight="1" x14ac:dyDescent="0.25">
      <c r="D7507" s="106"/>
      <c r="G7507" s="107"/>
    </row>
    <row r="7508" spans="4:7" ht="16" customHeight="1" x14ac:dyDescent="0.25">
      <c r="D7508" s="106"/>
      <c r="G7508" s="107"/>
    </row>
    <row r="7509" spans="4:7" ht="16" customHeight="1" x14ac:dyDescent="0.25">
      <c r="D7509" s="106"/>
      <c r="G7509" s="107"/>
    </row>
    <row r="7510" spans="4:7" ht="16" customHeight="1" x14ac:dyDescent="0.25">
      <c r="D7510" s="106"/>
      <c r="G7510" s="107"/>
    </row>
    <row r="7511" spans="4:7" ht="16" customHeight="1" x14ac:dyDescent="0.25">
      <c r="D7511" s="106"/>
      <c r="G7511" s="107"/>
    </row>
    <row r="7512" spans="4:7" ht="16" customHeight="1" x14ac:dyDescent="0.25">
      <c r="D7512" s="106"/>
      <c r="G7512" s="107"/>
    </row>
    <row r="7513" spans="4:7" ht="16" customHeight="1" x14ac:dyDescent="0.25">
      <c r="D7513" s="106"/>
      <c r="G7513" s="107"/>
    </row>
    <row r="7514" spans="4:7" ht="16" customHeight="1" x14ac:dyDescent="0.25">
      <c r="D7514" s="106"/>
      <c r="G7514" s="107"/>
    </row>
    <row r="7515" spans="4:7" ht="16" customHeight="1" x14ac:dyDescent="0.25">
      <c r="D7515" s="106"/>
      <c r="G7515" s="107"/>
    </row>
    <row r="7516" spans="4:7" ht="16" customHeight="1" x14ac:dyDescent="0.25">
      <c r="D7516" s="106"/>
      <c r="G7516" s="107"/>
    </row>
    <row r="7517" spans="4:7" ht="16" customHeight="1" x14ac:dyDescent="0.25">
      <c r="D7517" s="106"/>
      <c r="G7517" s="107"/>
    </row>
    <row r="7518" spans="4:7" ht="16" customHeight="1" x14ac:dyDescent="0.25">
      <c r="D7518" s="106"/>
      <c r="G7518" s="107"/>
    </row>
    <row r="7519" spans="4:7" ht="16" customHeight="1" x14ac:dyDescent="0.25">
      <c r="D7519" s="106"/>
      <c r="G7519" s="107"/>
    </row>
    <row r="7520" spans="4:7" ht="16" customHeight="1" x14ac:dyDescent="0.25">
      <c r="D7520" s="106"/>
      <c r="G7520" s="107"/>
    </row>
    <row r="7521" spans="4:7" ht="16" customHeight="1" x14ac:dyDescent="0.25">
      <c r="D7521" s="106"/>
      <c r="G7521" s="107"/>
    </row>
    <row r="7522" spans="4:7" ht="16" customHeight="1" x14ac:dyDescent="0.25">
      <c r="D7522" s="106"/>
      <c r="G7522" s="107"/>
    </row>
    <row r="7523" spans="4:7" ht="16" customHeight="1" x14ac:dyDescent="0.25">
      <c r="D7523" s="106"/>
      <c r="G7523" s="107"/>
    </row>
    <row r="7524" spans="4:7" ht="16" customHeight="1" x14ac:dyDescent="0.25">
      <c r="D7524" s="106"/>
      <c r="G7524" s="107"/>
    </row>
    <row r="7525" spans="4:7" ht="16" customHeight="1" x14ac:dyDescent="0.25">
      <c r="D7525" s="106"/>
      <c r="G7525" s="107"/>
    </row>
    <row r="7526" spans="4:7" ht="16" customHeight="1" x14ac:dyDescent="0.25">
      <c r="D7526" s="106"/>
      <c r="G7526" s="107"/>
    </row>
    <row r="7527" spans="4:7" ht="16" customHeight="1" x14ac:dyDescent="0.25">
      <c r="D7527" s="106"/>
      <c r="G7527" s="107"/>
    </row>
    <row r="7528" spans="4:7" ht="16" customHeight="1" x14ac:dyDescent="0.25">
      <c r="D7528" s="106"/>
      <c r="G7528" s="107"/>
    </row>
    <row r="7529" spans="4:7" ht="16" customHeight="1" x14ac:dyDescent="0.25">
      <c r="D7529" s="106"/>
      <c r="G7529" s="107"/>
    </row>
    <row r="7530" spans="4:7" ht="16" customHeight="1" x14ac:dyDescent="0.25">
      <c r="D7530" s="106"/>
      <c r="G7530" s="107"/>
    </row>
    <row r="7531" spans="4:7" ht="16" customHeight="1" x14ac:dyDescent="0.25">
      <c r="D7531" s="106"/>
      <c r="G7531" s="107"/>
    </row>
    <row r="7532" spans="4:7" ht="16" customHeight="1" x14ac:dyDescent="0.25">
      <c r="D7532" s="106"/>
      <c r="G7532" s="107"/>
    </row>
    <row r="7533" spans="4:7" ht="16" customHeight="1" x14ac:dyDescent="0.25">
      <c r="D7533" s="106"/>
      <c r="G7533" s="107"/>
    </row>
    <row r="7534" spans="4:7" ht="16" customHeight="1" x14ac:dyDescent="0.25">
      <c r="D7534" s="106"/>
      <c r="G7534" s="107"/>
    </row>
    <row r="7535" spans="4:7" ht="16" customHeight="1" x14ac:dyDescent="0.25">
      <c r="D7535" s="106"/>
      <c r="G7535" s="107"/>
    </row>
    <row r="7536" spans="4:7" ht="16" customHeight="1" x14ac:dyDescent="0.25">
      <c r="D7536" s="106"/>
      <c r="G7536" s="107"/>
    </row>
    <row r="7537" spans="4:7" ht="16" customHeight="1" x14ac:dyDescent="0.25">
      <c r="D7537" s="106"/>
      <c r="G7537" s="107"/>
    </row>
    <row r="7538" spans="4:7" ht="16" customHeight="1" x14ac:dyDescent="0.25">
      <c r="D7538" s="106"/>
      <c r="G7538" s="107"/>
    </row>
    <row r="7539" spans="4:7" ht="16" customHeight="1" x14ac:dyDescent="0.25">
      <c r="D7539" s="106"/>
      <c r="G7539" s="107"/>
    </row>
    <row r="7540" spans="4:7" ht="16" customHeight="1" x14ac:dyDescent="0.25">
      <c r="D7540" s="106"/>
      <c r="G7540" s="107"/>
    </row>
    <row r="7541" spans="4:7" ht="16" customHeight="1" x14ac:dyDescent="0.25">
      <c r="D7541" s="106"/>
      <c r="G7541" s="107"/>
    </row>
    <row r="7542" spans="4:7" ht="16" customHeight="1" x14ac:dyDescent="0.25">
      <c r="D7542" s="106"/>
      <c r="G7542" s="107"/>
    </row>
    <row r="7543" spans="4:7" ht="16" customHeight="1" x14ac:dyDescent="0.25">
      <c r="D7543" s="106"/>
      <c r="G7543" s="107"/>
    </row>
    <row r="7544" spans="4:7" ht="16" customHeight="1" x14ac:dyDescent="0.25">
      <c r="D7544" s="106"/>
      <c r="G7544" s="107"/>
    </row>
    <row r="7545" spans="4:7" ht="16" customHeight="1" x14ac:dyDescent="0.25">
      <c r="D7545" s="106"/>
      <c r="G7545" s="107"/>
    </row>
    <row r="7546" spans="4:7" ht="16" customHeight="1" x14ac:dyDescent="0.25">
      <c r="D7546" s="106"/>
      <c r="G7546" s="107"/>
    </row>
    <row r="7547" spans="4:7" ht="16" customHeight="1" x14ac:dyDescent="0.25">
      <c r="D7547" s="106"/>
      <c r="G7547" s="107"/>
    </row>
    <row r="7548" spans="4:7" ht="16" customHeight="1" x14ac:dyDescent="0.25">
      <c r="D7548" s="106"/>
      <c r="G7548" s="107"/>
    </row>
    <row r="7549" spans="4:7" ht="16" customHeight="1" x14ac:dyDescent="0.25">
      <c r="D7549" s="106"/>
      <c r="G7549" s="107"/>
    </row>
    <row r="7550" spans="4:7" ht="16" customHeight="1" x14ac:dyDescent="0.25">
      <c r="D7550" s="106"/>
      <c r="G7550" s="107"/>
    </row>
    <row r="7551" spans="4:7" ht="16" customHeight="1" x14ac:dyDescent="0.25">
      <c r="D7551" s="106"/>
      <c r="G7551" s="107"/>
    </row>
    <row r="7552" spans="4:7" ht="16" customHeight="1" x14ac:dyDescent="0.25">
      <c r="D7552" s="106"/>
      <c r="G7552" s="107"/>
    </row>
    <row r="7553" spans="4:7" ht="16" customHeight="1" x14ac:dyDescent="0.25">
      <c r="D7553" s="106"/>
      <c r="G7553" s="107"/>
    </row>
    <row r="7554" spans="4:7" ht="16" customHeight="1" x14ac:dyDescent="0.25">
      <c r="D7554" s="106"/>
      <c r="G7554" s="107"/>
    </row>
    <row r="7555" spans="4:7" ht="16" customHeight="1" x14ac:dyDescent="0.25">
      <c r="D7555" s="106"/>
      <c r="G7555" s="107"/>
    </row>
    <row r="7556" spans="4:7" ht="16" customHeight="1" x14ac:dyDescent="0.25">
      <c r="D7556" s="106"/>
      <c r="G7556" s="107"/>
    </row>
    <row r="7557" spans="4:7" ht="16" customHeight="1" x14ac:dyDescent="0.25">
      <c r="D7557" s="106"/>
      <c r="G7557" s="107"/>
    </row>
    <row r="7558" spans="4:7" ht="16" customHeight="1" x14ac:dyDescent="0.25">
      <c r="D7558" s="106"/>
      <c r="G7558" s="107"/>
    </row>
    <row r="7559" spans="4:7" ht="16" customHeight="1" x14ac:dyDescent="0.25">
      <c r="D7559" s="106"/>
      <c r="G7559" s="107"/>
    </row>
    <row r="7560" spans="4:7" ht="16" customHeight="1" x14ac:dyDescent="0.25">
      <c r="D7560" s="106"/>
      <c r="G7560" s="107"/>
    </row>
    <row r="7561" spans="4:7" ht="16" customHeight="1" x14ac:dyDescent="0.25">
      <c r="D7561" s="106"/>
      <c r="G7561" s="107"/>
    </row>
    <row r="7562" spans="4:7" ht="16" customHeight="1" x14ac:dyDescent="0.25">
      <c r="D7562" s="106"/>
      <c r="G7562" s="107"/>
    </row>
    <row r="7563" spans="4:7" ht="16" customHeight="1" x14ac:dyDescent="0.25">
      <c r="D7563" s="106"/>
      <c r="G7563" s="107"/>
    </row>
    <row r="7564" spans="4:7" ht="16" customHeight="1" x14ac:dyDescent="0.25">
      <c r="D7564" s="106"/>
      <c r="G7564" s="107"/>
    </row>
    <row r="7565" spans="4:7" ht="16" customHeight="1" x14ac:dyDescent="0.25">
      <c r="D7565" s="106"/>
      <c r="G7565" s="107"/>
    </row>
    <row r="7566" spans="4:7" ht="16" customHeight="1" x14ac:dyDescent="0.25">
      <c r="D7566" s="106"/>
      <c r="G7566" s="107"/>
    </row>
    <row r="7567" spans="4:7" ht="16" customHeight="1" x14ac:dyDescent="0.25">
      <c r="D7567" s="106"/>
      <c r="G7567" s="107"/>
    </row>
    <row r="7568" spans="4:7" ht="16" customHeight="1" x14ac:dyDescent="0.25">
      <c r="D7568" s="106"/>
      <c r="G7568" s="107"/>
    </row>
    <row r="7569" spans="4:7" ht="16" customHeight="1" x14ac:dyDescent="0.25">
      <c r="D7569" s="106"/>
      <c r="G7569" s="107"/>
    </row>
    <row r="7570" spans="4:7" ht="16" customHeight="1" x14ac:dyDescent="0.25">
      <c r="D7570" s="106"/>
      <c r="G7570" s="107"/>
    </row>
    <row r="7571" spans="4:7" ht="16" customHeight="1" x14ac:dyDescent="0.25">
      <c r="D7571" s="106"/>
      <c r="G7571" s="107"/>
    </row>
    <row r="7572" spans="4:7" ht="16" customHeight="1" x14ac:dyDescent="0.25">
      <c r="D7572" s="106"/>
      <c r="G7572" s="107"/>
    </row>
    <row r="7573" spans="4:7" ht="16" customHeight="1" x14ac:dyDescent="0.25">
      <c r="D7573" s="106"/>
      <c r="G7573" s="107"/>
    </row>
    <row r="7574" spans="4:7" ht="16" customHeight="1" x14ac:dyDescent="0.25">
      <c r="D7574" s="106"/>
      <c r="G7574" s="107"/>
    </row>
    <row r="7575" spans="4:7" ht="16" customHeight="1" x14ac:dyDescent="0.25">
      <c r="D7575" s="106"/>
      <c r="G7575" s="107"/>
    </row>
    <row r="7576" spans="4:7" ht="16" customHeight="1" x14ac:dyDescent="0.25">
      <c r="D7576" s="106"/>
      <c r="G7576" s="107"/>
    </row>
    <row r="7577" spans="4:7" ht="16" customHeight="1" x14ac:dyDescent="0.25">
      <c r="D7577" s="106"/>
      <c r="G7577" s="107"/>
    </row>
    <row r="7578" spans="4:7" ht="16" customHeight="1" x14ac:dyDescent="0.25">
      <c r="D7578" s="106"/>
      <c r="G7578" s="107"/>
    </row>
    <row r="7579" spans="4:7" ht="16" customHeight="1" x14ac:dyDescent="0.25">
      <c r="D7579" s="106"/>
      <c r="G7579" s="107"/>
    </row>
    <row r="7580" spans="4:7" ht="16" customHeight="1" x14ac:dyDescent="0.25">
      <c r="D7580" s="106"/>
      <c r="G7580" s="107"/>
    </row>
    <row r="7581" spans="4:7" ht="16" customHeight="1" x14ac:dyDescent="0.25">
      <c r="D7581" s="106"/>
      <c r="G7581" s="107"/>
    </row>
    <row r="7582" spans="4:7" ht="16" customHeight="1" x14ac:dyDescent="0.25">
      <c r="D7582" s="106"/>
      <c r="G7582" s="107"/>
    </row>
    <row r="7583" spans="4:7" ht="16" customHeight="1" x14ac:dyDescent="0.25">
      <c r="D7583" s="106"/>
      <c r="G7583" s="107"/>
    </row>
    <row r="7584" spans="4:7" ht="16" customHeight="1" x14ac:dyDescent="0.25">
      <c r="D7584" s="106"/>
      <c r="G7584" s="107"/>
    </row>
    <row r="7585" spans="4:7" ht="16" customHeight="1" x14ac:dyDescent="0.25">
      <c r="D7585" s="106"/>
      <c r="G7585" s="107"/>
    </row>
    <row r="7586" spans="4:7" ht="16" customHeight="1" x14ac:dyDescent="0.25">
      <c r="D7586" s="106"/>
      <c r="G7586" s="107"/>
    </row>
    <row r="7587" spans="4:7" ht="16" customHeight="1" x14ac:dyDescent="0.25">
      <c r="D7587" s="106"/>
      <c r="G7587" s="107"/>
    </row>
    <row r="7588" spans="4:7" ht="16" customHeight="1" x14ac:dyDescent="0.25">
      <c r="D7588" s="106"/>
      <c r="G7588" s="107"/>
    </row>
    <row r="7589" spans="4:7" ht="16" customHeight="1" x14ac:dyDescent="0.25">
      <c r="D7589" s="106"/>
      <c r="G7589" s="107"/>
    </row>
    <row r="7590" spans="4:7" ht="16" customHeight="1" x14ac:dyDescent="0.25">
      <c r="D7590" s="106"/>
      <c r="G7590" s="107"/>
    </row>
    <row r="7591" spans="4:7" ht="16" customHeight="1" x14ac:dyDescent="0.25">
      <c r="D7591" s="106"/>
      <c r="G7591" s="107"/>
    </row>
    <row r="7592" spans="4:7" ht="16" customHeight="1" x14ac:dyDescent="0.25">
      <c r="D7592" s="106"/>
      <c r="G7592" s="107"/>
    </row>
    <row r="7593" spans="4:7" ht="16" customHeight="1" x14ac:dyDescent="0.25">
      <c r="D7593" s="106"/>
      <c r="G7593" s="107"/>
    </row>
    <row r="7594" spans="4:7" ht="16" customHeight="1" x14ac:dyDescent="0.25">
      <c r="D7594" s="106"/>
      <c r="G7594" s="107"/>
    </row>
    <row r="7595" spans="4:7" ht="16" customHeight="1" x14ac:dyDescent="0.25">
      <c r="D7595" s="106"/>
      <c r="G7595" s="107"/>
    </row>
    <row r="7596" spans="4:7" ht="16" customHeight="1" x14ac:dyDescent="0.25">
      <c r="D7596" s="106"/>
      <c r="G7596" s="107"/>
    </row>
    <row r="7597" spans="4:7" ht="16" customHeight="1" x14ac:dyDescent="0.25">
      <c r="D7597" s="106"/>
      <c r="G7597" s="107"/>
    </row>
    <row r="7598" spans="4:7" ht="16" customHeight="1" x14ac:dyDescent="0.25">
      <c r="D7598" s="106"/>
      <c r="G7598" s="107"/>
    </row>
    <row r="7599" spans="4:7" ht="16" customHeight="1" x14ac:dyDescent="0.25">
      <c r="D7599" s="106"/>
      <c r="G7599" s="107"/>
    </row>
    <row r="7600" spans="4:7" ht="16" customHeight="1" x14ac:dyDescent="0.25">
      <c r="D7600" s="106"/>
      <c r="G7600" s="107"/>
    </row>
    <row r="7601" spans="4:7" ht="16" customHeight="1" x14ac:dyDescent="0.25">
      <c r="D7601" s="106"/>
      <c r="G7601" s="107"/>
    </row>
    <row r="7602" spans="4:7" ht="16" customHeight="1" x14ac:dyDescent="0.25">
      <c r="D7602" s="106"/>
      <c r="G7602" s="107"/>
    </row>
    <row r="7603" spans="4:7" ht="16" customHeight="1" x14ac:dyDescent="0.25">
      <c r="D7603" s="106"/>
      <c r="G7603" s="107"/>
    </row>
    <row r="7604" spans="4:7" ht="16" customHeight="1" x14ac:dyDescent="0.25">
      <c r="D7604" s="106"/>
      <c r="G7604" s="107"/>
    </row>
    <row r="7605" spans="4:7" ht="16" customHeight="1" x14ac:dyDescent="0.25">
      <c r="D7605" s="106"/>
      <c r="G7605" s="107"/>
    </row>
    <row r="7606" spans="4:7" ht="16" customHeight="1" x14ac:dyDescent="0.25">
      <c r="D7606" s="106"/>
      <c r="G7606" s="107"/>
    </row>
    <row r="7607" spans="4:7" ht="16" customHeight="1" x14ac:dyDescent="0.25">
      <c r="D7607" s="106"/>
      <c r="G7607" s="107"/>
    </row>
    <row r="7608" spans="4:7" ht="16" customHeight="1" x14ac:dyDescent="0.25">
      <c r="D7608" s="106"/>
      <c r="G7608" s="107"/>
    </row>
    <row r="7609" spans="4:7" ht="16" customHeight="1" x14ac:dyDescent="0.25">
      <c r="D7609" s="106"/>
      <c r="G7609" s="107"/>
    </row>
    <row r="7610" spans="4:7" ht="16" customHeight="1" x14ac:dyDescent="0.25">
      <c r="D7610" s="106"/>
      <c r="G7610" s="107"/>
    </row>
    <row r="7611" spans="4:7" ht="16" customHeight="1" x14ac:dyDescent="0.25">
      <c r="D7611" s="106"/>
      <c r="G7611" s="107"/>
    </row>
    <row r="7612" spans="4:7" ht="16" customHeight="1" x14ac:dyDescent="0.25">
      <c r="D7612" s="106"/>
      <c r="G7612" s="107"/>
    </row>
    <row r="7613" spans="4:7" ht="16" customHeight="1" x14ac:dyDescent="0.25">
      <c r="D7613" s="106"/>
      <c r="G7613" s="107"/>
    </row>
    <row r="7614" spans="4:7" ht="16" customHeight="1" x14ac:dyDescent="0.25">
      <c r="D7614" s="106"/>
      <c r="G7614" s="107"/>
    </row>
    <row r="7615" spans="4:7" ht="16" customHeight="1" x14ac:dyDescent="0.25">
      <c r="D7615" s="106"/>
      <c r="G7615" s="107"/>
    </row>
    <row r="7616" spans="4:7" ht="16" customHeight="1" x14ac:dyDescent="0.25">
      <c r="D7616" s="106"/>
      <c r="G7616" s="107"/>
    </row>
    <row r="7617" spans="4:7" ht="16" customHeight="1" x14ac:dyDescent="0.25">
      <c r="D7617" s="106"/>
      <c r="G7617" s="107"/>
    </row>
    <row r="7618" spans="4:7" ht="16" customHeight="1" x14ac:dyDescent="0.25">
      <c r="D7618" s="106"/>
      <c r="G7618" s="107"/>
    </row>
    <row r="7619" spans="4:7" ht="16" customHeight="1" x14ac:dyDescent="0.25">
      <c r="D7619" s="106"/>
      <c r="G7619" s="107"/>
    </row>
    <row r="7620" spans="4:7" ht="16" customHeight="1" x14ac:dyDescent="0.25">
      <c r="D7620" s="106"/>
      <c r="G7620" s="107"/>
    </row>
    <row r="7621" spans="4:7" ht="16" customHeight="1" x14ac:dyDescent="0.25">
      <c r="D7621" s="106"/>
      <c r="G7621" s="107"/>
    </row>
    <row r="7622" spans="4:7" ht="16" customHeight="1" x14ac:dyDescent="0.25">
      <c r="D7622" s="106"/>
      <c r="G7622" s="107"/>
    </row>
    <row r="7623" spans="4:7" ht="16" customHeight="1" x14ac:dyDescent="0.25">
      <c r="D7623" s="106"/>
      <c r="G7623" s="107"/>
    </row>
    <row r="7624" spans="4:7" ht="16" customHeight="1" x14ac:dyDescent="0.25">
      <c r="D7624" s="106"/>
      <c r="G7624" s="107"/>
    </row>
    <row r="7625" spans="4:7" ht="16" customHeight="1" x14ac:dyDescent="0.25">
      <c r="D7625" s="106"/>
      <c r="G7625" s="107"/>
    </row>
    <row r="7626" spans="4:7" ht="16" customHeight="1" x14ac:dyDescent="0.25">
      <c r="D7626" s="106"/>
      <c r="G7626" s="107"/>
    </row>
    <row r="7627" spans="4:7" ht="16" customHeight="1" x14ac:dyDescent="0.25">
      <c r="D7627" s="106"/>
      <c r="G7627" s="107"/>
    </row>
    <row r="7628" spans="4:7" ht="16" customHeight="1" x14ac:dyDescent="0.25">
      <c r="D7628" s="106"/>
      <c r="G7628" s="107"/>
    </row>
    <row r="7629" spans="4:7" ht="16" customHeight="1" x14ac:dyDescent="0.25">
      <c r="D7629" s="106"/>
      <c r="G7629" s="107"/>
    </row>
    <row r="7630" spans="4:7" ht="16" customHeight="1" x14ac:dyDescent="0.25">
      <c r="D7630" s="106"/>
      <c r="G7630" s="107"/>
    </row>
    <row r="7631" spans="4:7" ht="16" customHeight="1" x14ac:dyDescent="0.25">
      <c r="D7631" s="106"/>
      <c r="G7631" s="107"/>
    </row>
    <row r="7632" spans="4:7" ht="16" customHeight="1" x14ac:dyDescent="0.25">
      <c r="D7632" s="106"/>
      <c r="G7632" s="107"/>
    </row>
    <row r="7633" spans="4:7" ht="16" customHeight="1" x14ac:dyDescent="0.25">
      <c r="D7633" s="106"/>
      <c r="G7633" s="107"/>
    </row>
    <row r="7634" spans="4:7" ht="16" customHeight="1" x14ac:dyDescent="0.25">
      <c r="D7634" s="106"/>
      <c r="G7634" s="107"/>
    </row>
    <row r="7635" spans="4:7" ht="16" customHeight="1" x14ac:dyDescent="0.25">
      <c r="D7635" s="106"/>
      <c r="G7635" s="107"/>
    </row>
    <row r="7636" spans="4:7" ht="16" customHeight="1" x14ac:dyDescent="0.25">
      <c r="D7636" s="106"/>
      <c r="G7636" s="107"/>
    </row>
    <row r="7637" spans="4:7" ht="16" customHeight="1" x14ac:dyDescent="0.25">
      <c r="D7637" s="106"/>
      <c r="G7637" s="107"/>
    </row>
    <row r="7638" spans="4:7" ht="16" customHeight="1" x14ac:dyDescent="0.25">
      <c r="D7638" s="106"/>
      <c r="G7638" s="107"/>
    </row>
    <row r="7639" spans="4:7" ht="16" customHeight="1" x14ac:dyDescent="0.25">
      <c r="D7639" s="106"/>
      <c r="G7639" s="107"/>
    </row>
    <row r="7640" spans="4:7" ht="16" customHeight="1" x14ac:dyDescent="0.25">
      <c r="D7640" s="106"/>
      <c r="G7640" s="107"/>
    </row>
    <row r="7641" spans="4:7" ht="16" customHeight="1" x14ac:dyDescent="0.25">
      <c r="D7641" s="106"/>
      <c r="G7641" s="107"/>
    </row>
    <row r="7642" spans="4:7" ht="16" customHeight="1" x14ac:dyDescent="0.25">
      <c r="D7642" s="106"/>
      <c r="G7642" s="107"/>
    </row>
    <row r="7643" spans="4:7" ht="16" customHeight="1" x14ac:dyDescent="0.25">
      <c r="D7643" s="106"/>
      <c r="G7643" s="107"/>
    </row>
    <row r="7644" spans="4:7" ht="16" customHeight="1" x14ac:dyDescent="0.25">
      <c r="D7644" s="106"/>
      <c r="G7644" s="107"/>
    </row>
    <row r="7645" spans="4:7" ht="16" customHeight="1" x14ac:dyDescent="0.25">
      <c r="D7645" s="106"/>
      <c r="G7645" s="107"/>
    </row>
    <row r="7646" spans="4:7" ht="16" customHeight="1" x14ac:dyDescent="0.25">
      <c r="D7646" s="106"/>
      <c r="G7646" s="107"/>
    </row>
    <row r="7647" spans="4:7" ht="16" customHeight="1" x14ac:dyDescent="0.25">
      <c r="D7647" s="106"/>
      <c r="G7647" s="107"/>
    </row>
    <row r="7648" spans="4:7" ht="16" customHeight="1" x14ac:dyDescent="0.25">
      <c r="D7648" s="106"/>
      <c r="G7648" s="107"/>
    </row>
    <row r="7649" spans="4:7" ht="16" customHeight="1" x14ac:dyDescent="0.25">
      <c r="D7649" s="106"/>
      <c r="G7649" s="107"/>
    </row>
    <row r="7650" spans="4:7" ht="16" customHeight="1" x14ac:dyDescent="0.25">
      <c r="D7650" s="106"/>
      <c r="G7650" s="107"/>
    </row>
    <row r="7651" spans="4:7" ht="16" customHeight="1" x14ac:dyDescent="0.25">
      <c r="D7651" s="106"/>
      <c r="G7651" s="107"/>
    </row>
    <row r="7652" spans="4:7" ht="16" customHeight="1" x14ac:dyDescent="0.25">
      <c r="D7652" s="106"/>
      <c r="G7652" s="107"/>
    </row>
    <row r="7653" spans="4:7" ht="16" customHeight="1" x14ac:dyDescent="0.25">
      <c r="D7653" s="106"/>
      <c r="G7653" s="107"/>
    </row>
    <row r="7654" spans="4:7" ht="16" customHeight="1" x14ac:dyDescent="0.25">
      <c r="D7654" s="106"/>
      <c r="G7654" s="107"/>
    </row>
    <row r="7655" spans="4:7" ht="16" customHeight="1" x14ac:dyDescent="0.25">
      <c r="D7655" s="106"/>
      <c r="G7655" s="107"/>
    </row>
    <row r="7656" spans="4:7" ht="16" customHeight="1" x14ac:dyDescent="0.25">
      <c r="D7656" s="106"/>
      <c r="G7656" s="107"/>
    </row>
    <row r="7657" spans="4:7" ht="16" customHeight="1" x14ac:dyDescent="0.25">
      <c r="D7657" s="106"/>
      <c r="G7657" s="107"/>
    </row>
    <row r="7658" spans="4:7" ht="16" customHeight="1" x14ac:dyDescent="0.25">
      <c r="D7658" s="106"/>
      <c r="G7658" s="107"/>
    </row>
    <row r="7659" spans="4:7" ht="16" customHeight="1" x14ac:dyDescent="0.25">
      <c r="D7659" s="106"/>
      <c r="G7659" s="107"/>
    </row>
    <row r="7660" spans="4:7" ht="16" customHeight="1" x14ac:dyDescent="0.25">
      <c r="D7660" s="106"/>
      <c r="G7660" s="107"/>
    </row>
    <row r="7661" spans="4:7" ht="16" customHeight="1" x14ac:dyDescent="0.25">
      <c r="D7661" s="106"/>
      <c r="G7661" s="107"/>
    </row>
    <row r="7662" spans="4:7" ht="16" customHeight="1" x14ac:dyDescent="0.25">
      <c r="D7662" s="106"/>
      <c r="G7662" s="107"/>
    </row>
    <row r="7663" spans="4:7" ht="16" customHeight="1" x14ac:dyDescent="0.25">
      <c r="D7663" s="106"/>
      <c r="G7663" s="107"/>
    </row>
    <row r="7664" spans="4:7" ht="16" customHeight="1" x14ac:dyDescent="0.25">
      <c r="D7664" s="106"/>
      <c r="G7664" s="107"/>
    </row>
    <row r="7665" spans="4:7" ht="16" customHeight="1" x14ac:dyDescent="0.25">
      <c r="D7665" s="106"/>
      <c r="G7665" s="107"/>
    </row>
    <row r="7666" spans="4:7" ht="16" customHeight="1" x14ac:dyDescent="0.25">
      <c r="D7666" s="106"/>
      <c r="G7666" s="107"/>
    </row>
    <row r="7667" spans="4:7" ht="16" customHeight="1" x14ac:dyDescent="0.25">
      <c r="D7667" s="106"/>
      <c r="G7667" s="107"/>
    </row>
    <row r="7668" spans="4:7" ht="16" customHeight="1" x14ac:dyDescent="0.25">
      <c r="D7668" s="106"/>
      <c r="G7668" s="107"/>
    </row>
    <row r="7669" spans="4:7" ht="16" customHeight="1" x14ac:dyDescent="0.25">
      <c r="D7669" s="106"/>
      <c r="G7669" s="107"/>
    </row>
    <row r="7670" spans="4:7" ht="16" customHeight="1" x14ac:dyDescent="0.25">
      <c r="D7670" s="106"/>
      <c r="G7670" s="107"/>
    </row>
    <row r="7671" spans="4:7" ht="16" customHeight="1" x14ac:dyDescent="0.25">
      <c r="D7671" s="106"/>
      <c r="G7671" s="107"/>
    </row>
    <row r="7672" spans="4:7" ht="16" customHeight="1" x14ac:dyDescent="0.25">
      <c r="D7672" s="106"/>
      <c r="G7672" s="107"/>
    </row>
    <row r="7673" spans="4:7" ht="16" customHeight="1" x14ac:dyDescent="0.25">
      <c r="D7673" s="106"/>
      <c r="G7673" s="107"/>
    </row>
    <row r="7674" spans="4:7" ht="16" customHeight="1" x14ac:dyDescent="0.25">
      <c r="D7674" s="106"/>
      <c r="G7674" s="107"/>
    </row>
    <row r="7675" spans="4:7" ht="16" customHeight="1" x14ac:dyDescent="0.25">
      <c r="D7675" s="106"/>
      <c r="G7675" s="107"/>
    </row>
    <row r="7676" spans="4:7" ht="16" customHeight="1" x14ac:dyDescent="0.25">
      <c r="D7676" s="106"/>
      <c r="G7676" s="107"/>
    </row>
    <row r="7677" spans="4:7" ht="16" customHeight="1" x14ac:dyDescent="0.25">
      <c r="D7677" s="106"/>
      <c r="G7677" s="107"/>
    </row>
    <row r="7678" spans="4:7" ht="16" customHeight="1" x14ac:dyDescent="0.25">
      <c r="D7678" s="106"/>
      <c r="G7678" s="107"/>
    </row>
    <row r="7679" spans="4:7" ht="16" customHeight="1" x14ac:dyDescent="0.25">
      <c r="D7679" s="106"/>
      <c r="G7679" s="107"/>
    </row>
    <row r="7680" spans="4:7" ht="16" customHeight="1" x14ac:dyDescent="0.25">
      <c r="D7680" s="106"/>
      <c r="G7680" s="107"/>
    </row>
    <row r="7681" spans="4:7" ht="16" customHeight="1" x14ac:dyDescent="0.25">
      <c r="D7681" s="106"/>
      <c r="G7681" s="107"/>
    </row>
    <row r="7682" spans="4:7" ht="16" customHeight="1" x14ac:dyDescent="0.25">
      <c r="D7682" s="106"/>
      <c r="G7682" s="107"/>
    </row>
    <row r="7683" spans="4:7" ht="16" customHeight="1" x14ac:dyDescent="0.25">
      <c r="D7683" s="106"/>
      <c r="G7683" s="107"/>
    </row>
    <row r="7684" spans="4:7" ht="16" customHeight="1" x14ac:dyDescent="0.25">
      <c r="D7684" s="106"/>
      <c r="G7684" s="107"/>
    </row>
    <row r="7685" spans="4:7" ht="16" customHeight="1" x14ac:dyDescent="0.25">
      <c r="D7685" s="106"/>
      <c r="G7685" s="107"/>
    </row>
    <row r="7686" spans="4:7" ht="16" customHeight="1" x14ac:dyDescent="0.25">
      <c r="D7686" s="106"/>
      <c r="G7686" s="107"/>
    </row>
    <row r="7687" spans="4:7" ht="16" customHeight="1" x14ac:dyDescent="0.25">
      <c r="D7687" s="106"/>
      <c r="G7687" s="107"/>
    </row>
    <row r="7688" spans="4:7" ht="16" customHeight="1" x14ac:dyDescent="0.25">
      <c r="D7688" s="106"/>
      <c r="G7688" s="107"/>
    </row>
    <row r="7689" spans="4:7" ht="16" customHeight="1" x14ac:dyDescent="0.25">
      <c r="D7689" s="106"/>
      <c r="G7689" s="107"/>
    </row>
    <row r="7690" spans="4:7" ht="16" customHeight="1" x14ac:dyDescent="0.25">
      <c r="D7690" s="106"/>
      <c r="G7690" s="107"/>
    </row>
    <row r="7691" spans="4:7" ht="16" customHeight="1" x14ac:dyDescent="0.25">
      <c r="D7691" s="106"/>
      <c r="G7691" s="107"/>
    </row>
    <row r="7692" spans="4:7" ht="16" customHeight="1" x14ac:dyDescent="0.25">
      <c r="D7692" s="106"/>
      <c r="G7692" s="107"/>
    </row>
    <row r="7693" spans="4:7" ht="16" customHeight="1" x14ac:dyDescent="0.25">
      <c r="D7693" s="106"/>
      <c r="G7693" s="107"/>
    </row>
    <row r="7694" spans="4:7" ht="16" customHeight="1" x14ac:dyDescent="0.25">
      <c r="D7694" s="106"/>
      <c r="G7694" s="107"/>
    </row>
    <row r="7695" spans="4:7" ht="16" customHeight="1" x14ac:dyDescent="0.25">
      <c r="D7695" s="106"/>
      <c r="G7695" s="107"/>
    </row>
    <row r="7696" spans="4:7" ht="16" customHeight="1" x14ac:dyDescent="0.25">
      <c r="D7696" s="106"/>
      <c r="G7696" s="107"/>
    </row>
    <row r="7697" spans="4:7" ht="16" customHeight="1" x14ac:dyDescent="0.25">
      <c r="D7697" s="106"/>
      <c r="G7697" s="107"/>
    </row>
    <row r="7698" spans="4:7" ht="16" customHeight="1" x14ac:dyDescent="0.25">
      <c r="D7698" s="106"/>
      <c r="G7698" s="107"/>
    </row>
    <row r="7699" spans="4:7" ht="16" customHeight="1" x14ac:dyDescent="0.25">
      <c r="D7699" s="106"/>
      <c r="G7699" s="107"/>
    </row>
    <row r="7700" spans="4:7" ht="16" customHeight="1" x14ac:dyDescent="0.25">
      <c r="D7700" s="106"/>
      <c r="G7700" s="107"/>
    </row>
    <row r="7701" spans="4:7" ht="16" customHeight="1" x14ac:dyDescent="0.25">
      <c r="D7701" s="106"/>
      <c r="G7701" s="107"/>
    </row>
    <row r="7702" spans="4:7" ht="16" customHeight="1" x14ac:dyDescent="0.25">
      <c r="D7702" s="106"/>
      <c r="G7702" s="107"/>
    </row>
    <row r="7703" spans="4:7" ht="16" customHeight="1" x14ac:dyDescent="0.25">
      <c r="D7703" s="106"/>
      <c r="G7703" s="107"/>
    </row>
    <row r="7704" spans="4:7" ht="16" customHeight="1" x14ac:dyDescent="0.25">
      <c r="D7704" s="106"/>
      <c r="G7704" s="107"/>
    </row>
    <row r="7705" spans="4:7" ht="16" customHeight="1" x14ac:dyDescent="0.25">
      <c r="D7705" s="106"/>
      <c r="G7705" s="107"/>
    </row>
    <row r="7706" spans="4:7" ht="16" customHeight="1" x14ac:dyDescent="0.25">
      <c r="D7706" s="106"/>
      <c r="G7706" s="107"/>
    </row>
    <row r="7707" spans="4:7" ht="16" customHeight="1" x14ac:dyDescent="0.25">
      <c r="D7707" s="106"/>
      <c r="G7707" s="107"/>
    </row>
    <row r="7708" spans="4:7" ht="16" customHeight="1" x14ac:dyDescent="0.25">
      <c r="D7708" s="106"/>
      <c r="G7708" s="107"/>
    </row>
    <row r="7709" spans="4:7" ht="16" customHeight="1" x14ac:dyDescent="0.25">
      <c r="D7709" s="106"/>
      <c r="G7709" s="107"/>
    </row>
    <row r="7710" spans="4:7" ht="16" customHeight="1" x14ac:dyDescent="0.25">
      <c r="D7710" s="106"/>
      <c r="G7710" s="107"/>
    </row>
    <row r="7711" spans="4:7" ht="16" customHeight="1" x14ac:dyDescent="0.25">
      <c r="D7711" s="106"/>
      <c r="G7711" s="107"/>
    </row>
    <row r="7712" spans="4:7" ht="16" customHeight="1" x14ac:dyDescent="0.25">
      <c r="D7712" s="106"/>
      <c r="G7712" s="107"/>
    </row>
    <row r="7713" spans="4:7" ht="16" customHeight="1" x14ac:dyDescent="0.25">
      <c r="D7713" s="106"/>
      <c r="G7713" s="107"/>
    </row>
    <row r="7714" spans="4:7" ht="16" customHeight="1" x14ac:dyDescent="0.25">
      <c r="D7714" s="106"/>
      <c r="G7714" s="107"/>
    </row>
    <row r="7715" spans="4:7" ht="16" customHeight="1" x14ac:dyDescent="0.25">
      <c r="D7715" s="106"/>
      <c r="G7715" s="107"/>
    </row>
    <row r="7716" spans="4:7" ht="16" customHeight="1" x14ac:dyDescent="0.25">
      <c r="D7716" s="106"/>
      <c r="G7716" s="107"/>
    </row>
    <row r="7717" spans="4:7" ht="16" customHeight="1" x14ac:dyDescent="0.25">
      <c r="D7717" s="106"/>
      <c r="G7717" s="107"/>
    </row>
    <row r="7718" spans="4:7" ht="16" customHeight="1" x14ac:dyDescent="0.25">
      <c r="D7718" s="106"/>
      <c r="G7718" s="107"/>
    </row>
    <row r="7719" spans="4:7" ht="16" customHeight="1" x14ac:dyDescent="0.25">
      <c r="D7719" s="106"/>
      <c r="G7719" s="107"/>
    </row>
    <row r="7720" spans="4:7" ht="16" customHeight="1" x14ac:dyDescent="0.25">
      <c r="D7720" s="106"/>
      <c r="G7720" s="107"/>
    </row>
    <row r="7721" spans="4:7" ht="16" customHeight="1" x14ac:dyDescent="0.25">
      <c r="D7721" s="106"/>
      <c r="G7721" s="107"/>
    </row>
    <row r="7722" spans="4:7" ht="16" customHeight="1" x14ac:dyDescent="0.25">
      <c r="D7722" s="106"/>
      <c r="G7722" s="107"/>
    </row>
    <row r="7723" spans="4:7" ht="16" customHeight="1" x14ac:dyDescent="0.25">
      <c r="D7723" s="106"/>
      <c r="G7723" s="107"/>
    </row>
    <row r="7724" spans="4:7" ht="16" customHeight="1" x14ac:dyDescent="0.25">
      <c r="D7724" s="106"/>
      <c r="G7724" s="107"/>
    </row>
    <row r="7725" spans="4:7" ht="16" customHeight="1" x14ac:dyDescent="0.25">
      <c r="D7725" s="106"/>
      <c r="G7725" s="107"/>
    </row>
    <row r="7726" spans="4:7" ht="16" customHeight="1" x14ac:dyDescent="0.25">
      <c r="D7726" s="106"/>
      <c r="G7726" s="107"/>
    </row>
    <row r="7727" spans="4:7" ht="16" customHeight="1" x14ac:dyDescent="0.25">
      <c r="D7727" s="106"/>
      <c r="G7727" s="107"/>
    </row>
    <row r="7728" spans="4:7" ht="16" customHeight="1" x14ac:dyDescent="0.25">
      <c r="D7728" s="106"/>
      <c r="G7728" s="107"/>
    </row>
    <row r="7729" spans="4:7" ht="16" customHeight="1" x14ac:dyDescent="0.25">
      <c r="D7729" s="106"/>
      <c r="G7729" s="107"/>
    </row>
    <row r="7730" spans="4:7" ht="16" customHeight="1" x14ac:dyDescent="0.25">
      <c r="D7730" s="106"/>
      <c r="G7730" s="107"/>
    </row>
    <row r="7731" spans="4:7" ht="16" customHeight="1" x14ac:dyDescent="0.25">
      <c r="D7731" s="106"/>
      <c r="G7731" s="107"/>
    </row>
    <row r="7732" spans="4:7" ht="16" customHeight="1" x14ac:dyDescent="0.25">
      <c r="D7732" s="106"/>
      <c r="G7732" s="107"/>
    </row>
    <row r="7733" spans="4:7" ht="16" customHeight="1" x14ac:dyDescent="0.25">
      <c r="D7733" s="106"/>
      <c r="G7733" s="107"/>
    </row>
    <row r="7734" spans="4:7" ht="16" customHeight="1" x14ac:dyDescent="0.25">
      <c r="D7734" s="106"/>
      <c r="G7734" s="107"/>
    </row>
    <row r="7735" spans="4:7" ht="16" customHeight="1" x14ac:dyDescent="0.25">
      <c r="D7735" s="106"/>
      <c r="G7735" s="107"/>
    </row>
    <row r="7736" spans="4:7" ht="16" customHeight="1" x14ac:dyDescent="0.25">
      <c r="D7736" s="106"/>
      <c r="G7736" s="107"/>
    </row>
    <row r="7737" spans="4:7" ht="16" customHeight="1" x14ac:dyDescent="0.25">
      <c r="D7737" s="106"/>
      <c r="G7737" s="107"/>
    </row>
    <row r="7738" spans="4:7" ht="16" customHeight="1" x14ac:dyDescent="0.25">
      <c r="D7738" s="106"/>
      <c r="G7738" s="107"/>
    </row>
    <row r="7739" spans="4:7" ht="16" customHeight="1" x14ac:dyDescent="0.25">
      <c r="D7739" s="106"/>
      <c r="G7739" s="107"/>
    </row>
    <row r="7740" spans="4:7" ht="16" customHeight="1" x14ac:dyDescent="0.25">
      <c r="D7740" s="106"/>
      <c r="G7740" s="107"/>
    </row>
    <row r="7741" spans="4:7" ht="16" customHeight="1" x14ac:dyDescent="0.25">
      <c r="D7741" s="106"/>
      <c r="G7741" s="107"/>
    </row>
    <row r="7742" spans="4:7" ht="16" customHeight="1" x14ac:dyDescent="0.25">
      <c r="D7742" s="106"/>
      <c r="G7742" s="107"/>
    </row>
    <row r="7743" spans="4:7" ht="16" customHeight="1" x14ac:dyDescent="0.25">
      <c r="D7743" s="106"/>
      <c r="G7743" s="107"/>
    </row>
    <row r="7744" spans="4:7" ht="16" customHeight="1" x14ac:dyDescent="0.25">
      <c r="D7744" s="106"/>
      <c r="G7744" s="107"/>
    </row>
    <row r="7745" spans="4:7" ht="16" customHeight="1" x14ac:dyDescent="0.25">
      <c r="D7745" s="106"/>
      <c r="G7745" s="107"/>
    </row>
    <row r="7746" spans="4:7" ht="16" customHeight="1" x14ac:dyDescent="0.25">
      <c r="D7746" s="106"/>
      <c r="G7746" s="107"/>
    </row>
    <row r="7747" spans="4:7" ht="16" customHeight="1" x14ac:dyDescent="0.25">
      <c r="D7747" s="106"/>
      <c r="G7747" s="107"/>
    </row>
    <row r="7748" spans="4:7" ht="16" customHeight="1" x14ac:dyDescent="0.25">
      <c r="D7748" s="106"/>
      <c r="G7748" s="107"/>
    </row>
    <row r="7749" spans="4:7" ht="16" customHeight="1" x14ac:dyDescent="0.25">
      <c r="D7749" s="106"/>
      <c r="G7749" s="107"/>
    </row>
    <row r="7750" spans="4:7" ht="16" customHeight="1" x14ac:dyDescent="0.25">
      <c r="D7750" s="106"/>
      <c r="G7750" s="107"/>
    </row>
    <row r="7751" spans="4:7" ht="16" customHeight="1" x14ac:dyDescent="0.25">
      <c r="D7751" s="106"/>
      <c r="G7751" s="107"/>
    </row>
    <row r="7752" spans="4:7" ht="16" customHeight="1" x14ac:dyDescent="0.25">
      <c r="D7752" s="106"/>
      <c r="G7752" s="107"/>
    </row>
    <row r="7753" spans="4:7" ht="16" customHeight="1" x14ac:dyDescent="0.25">
      <c r="D7753" s="106"/>
      <c r="G7753" s="107"/>
    </row>
    <row r="7754" spans="4:7" ht="16" customHeight="1" x14ac:dyDescent="0.25">
      <c r="D7754" s="106"/>
      <c r="G7754" s="107"/>
    </row>
    <row r="7755" spans="4:7" ht="16" customHeight="1" x14ac:dyDescent="0.25">
      <c r="D7755" s="106"/>
      <c r="G7755" s="107"/>
    </row>
    <row r="7756" spans="4:7" ht="16" customHeight="1" x14ac:dyDescent="0.25">
      <c r="D7756" s="106"/>
      <c r="G7756" s="107"/>
    </row>
    <row r="7757" spans="4:7" ht="16" customHeight="1" x14ac:dyDescent="0.25">
      <c r="D7757" s="106"/>
      <c r="G7757" s="107"/>
    </row>
    <row r="7758" spans="4:7" ht="16" customHeight="1" x14ac:dyDescent="0.25">
      <c r="D7758" s="106"/>
      <c r="G7758" s="107"/>
    </row>
    <row r="7759" spans="4:7" ht="16" customHeight="1" x14ac:dyDescent="0.25">
      <c r="D7759" s="106"/>
      <c r="G7759" s="107"/>
    </row>
    <row r="7760" spans="4:7" ht="16" customHeight="1" x14ac:dyDescent="0.25">
      <c r="D7760" s="106"/>
      <c r="G7760" s="107"/>
    </row>
    <row r="7761" spans="4:7" ht="16" customHeight="1" x14ac:dyDescent="0.25">
      <c r="D7761" s="106"/>
      <c r="G7761" s="107"/>
    </row>
    <row r="7762" spans="4:7" ht="16" customHeight="1" x14ac:dyDescent="0.25">
      <c r="D7762" s="106"/>
      <c r="G7762" s="107"/>
    </row>
    <row r="7763" spans="4:7" ht="16" customHeight="1" x14ac:dyDescent="0.25">
      <c r="D7763" s="106"/>
      <c r="G7763" s="107"/>
    </row>
    <row r="7764" spans="4:7" ht="16" customHeight="1" x14ac:dyDescent="0.25">
      <c r="D7764" s="106"/>
      <c r="G7764" s="107"/>
    </row>
    <row r="7765" spans="4:7" ht="16" customHeight="1" x14ac:dyDescent="0.25">
      <c r="D7765" s="106"/>
      <c r="G7765" s="107"/>
    </row>
    <row r="7766" spans="4:7" ht="16" customHeight="1" x14ac:dyDescent="0.25">
      <c r="D7766" s="106"/>
      <c r="G7766" s="107"/>
    </row>
    <row r="7767" spans="4:7" ht="16" customHeight="1" x14ac:dyDescent="0.25">
      <c r="D7767" s="106"/>
      <c r="G7767" s="107"/>
    </row>
    <row r="7768" spans="4:7" ht="16" customHeight="1" x14ac:dyDescent="0.25">
      <c r="D7768" s="106"/>
      <c r="G7768" s="107"/>
    </row>
    <row r="7769" spans="4:7" ht="16" customHeight="1" x14ac:dyDescent="0.25">
      <c r="D7769" s="106"/>
      <c r="G7769" s="107"/>
    </row>
    <row r="7770" spans="4:7" ht="16" customHeight="1" x14ac:dyDescent="0.25">
      <c r="D7770" s="106"/>
      <c r="G7770" s="107"/>
    </row>
    <row r="7771" spans="4:7" ht="16" customHeight="1" x14ac:dyDescent="0.25">
      <c r="D7771" s="106"/>
      <c r="G7771" s="107"/>
    </row>
    <row r="7772" spans="4:7" ht="16" customHeight="1" x14ac:dyDescent="0.25">
      <c r="D7772" s="106"/>
      <c r="G7772" s="107"/>
    </row>
    <row r="7773" spans="4:7" ht="16" customHeight="1" x14ac:dyDescent="0.25">
      <c r="D7773" s="106"/>
      <c r="G7773" s="107"/>
    </row>
    <row r="7774" spans="4:7" ht="16" customHeight="1" x14ac:dyDescent="0.25">
      <c r="D7774" s="106"/>
      <c r="G7774" s="107"/>
    </row>
    <row r="7775" spans="4:7" ht="16" customHeight="1" x14ac:dyDescent="0.25">
      <c r="D7775" s="106"/>
      <c r="G7775" s="107"/>
    </row>
    <row r="7776" spans="4:7" ht="16" customHeight="1" x14ac:dyDescent="0.25">
      <c r="D7776" s="106"/>
      <c r="G7776" s="107"/>
    </row>
    <row r="7777" spans="4:7" ht="16" customHeight="1" x14ac:dyDescent="0.25">
      <c r="D7777" s="106"/>
      <c r="G7777" s="107"/>
    </row>
    <row r="7778" spans="4:7" ht="16" customHeight="1" x14ac:dyDescent="0.25">
      <c r="D7778" s="106"/>
      <c r="G7778" s="107"/>
    </row>
    <row r="7779" spans="4:7" ht="16" customHeight="1" x14ac:dyDescent="0.25">
      <c r="D7779" s="106"/>
      <c r="G7779" s="107"/>
    </row>
    <row r="7780" spans="4:7" ht="16" customHeight="1" x14ac:dyDescent="0.25">
      <c r="D7780" s="106"/>
      <c r="G7780" s="107"/>
    </row>
    <row r="7781" spans="4:7" ht="16" customHeight="1" x14ac:dyDescent="0.25">
      <c r="D7781" s="106"/>
      <c r="G7781" s="107"/>
    </row>
    <row r="7782" spans="4:7" ht="16" customHeight="1" x14ac:dyDescent="0.25">
      <c r="D7782" s="106"/>
      <c r="G7782" s="107"/>
    </row>
    <row r="7783" spans="4:7" ht="16" customHeight="1" x14ac:dyDescent="0.25">
      <c r="D7783" s="106"/>
      <c r="G7783" s="107"/>
    </row>
    <row r="7784" spans="4:7" ht="16" customHeight="1" x14ac:dyDescent="0.25">
      <c r="D7784" s="106"/>
      <c r="G7784" s="107"/>
    </row>
    <row r="7785" spans="4:7" ht="16" customHeight="1" x14ac:dyDescent="0.25">
      <c r="D7785" s="106"/>
      <c r="G7785" s="107"/>
    </row>
    <row r="7786" spans="4:7" ht="16" customHeight="1" x14ac:dyDescent="0.25">
      <c r="D7786" s="106"/>
      <c r="G7786" s="107"/>
    </row>
    <row r="7787" spans="4:7" ht="16" customHeight="1" x14ac:dyDescent="0.25">
      <c r="D7787" s="106"/>
      <c r="G7787" s="107"/>
    </row>
    <row r="7788" spans="4:7" ht="16" customHeight="1" x14ac:dyDescent="0.25">
      <c r="D7788" s="106"/>
      <c r="G7788" s="107"/>
    </row>
    <row r="7789" spans="4:7" ht="16" customHeight="1" x14ac:dyDescent="0.25">
      <c r="D7789" s="106"/>
      <c r="G7789" s="107"/>
    </row>
    <row r="7790" spans="4:7" ht="16" customHeight="1" x14ac:dyDescent="0.25">
      <c r="D7790" s="106"/>
      <c r="G7790" s="107"/>
    </row>
    <row r="7791" spans="4:7" ht="16" customHeight="1" x14ac:dyDescent="0.25">
      <c r="D7791" s="106"/>
      <c r="G7791" s="107"/>
    </row>
    <row r="7792" spans="4:7" ht="16" customHeight="1" x14ac:dyDescent="0.25">
      <c r="D7792" s="106"/>
      <c r="G7792" s="107"/>
    </row>
    <row r="7793" spans="4:7" ht="16" customHeight="1" x14ac:dyDescent="0.25">
      <c r="D7793" s="106"/>
      <c r="G7793" s="107"/>
    </row>
    <row r="7794" spans="4:7" ht="16" customHeight="1" x14ac:dyDescent="0.25">
      <c r="D7794" s="106"/>
      <c r="G7794" s="107"/>
    </row>
    <row r="7795" spans="4:7" ht="16" customHeight="1" x14ac:dyDescent="0.25">
      <c r="D7795" s="106"/>
      <c r="G7795" s="107"/>
    </row>
    <row r="7796" spans="4:7" ht="16" customHeight="1" x14ac:dyDescent="0.25">
      <c r="D7796" s="106"/>
      <c r="G7796" s="107"/>
    </row>
    <row r="7797" spans="4:7" ht="16" customHeight="1" x14ac:dyDescent="0.25">
      <c r="D7797" s="106"/>
      <c r="G7797" s="107"/>
    </row>
    <row r="7798" spans="4:7" ht="16" customHeight="1" x14ac:dyDescent="0.25">
      <c r="D7798" s="106"/>
      <c r="G7798" s="107"/>
    </row>
    <row r="7799" spans="4:7" ht="16" customHeight="1" x14ac:dyDescent="0.25">
      <c r="D7799" s="106"/>
      <c r="G7799" s="107"/>
    </row>
    <row r="7800" spans="4:7" ht="16" customHeight="1" x14ac:dyDescent="0.25">
      <c r="D7800" s="106"/>
      <c r="G7800" s="107"/>
    </row>
    <row r="7801" spans="4:7" ht="16" customHeight="1" x14ac:dyDescent="0.25">
      <c r="D7801" s="106"/>
      <c r="G7801" s="107"/>
    </row>
    <row r="7802" spans="4:7" ht="16" customHeight="1" x14ac:dyDescent="0.25">
      <c r="D7802" s="106"/>
      <c r="G7802" s="107"/>
    </row>
    <row r="7803" spans="4:7" ht="16" customHeight="1" x14ac:dyDescent="0.25">
      <c r="D7803" s="106"/>
      <c r="G7803" s="107"/>
    </row>
    <row r="7804" spans="4:7" ht="16" customHeight="1" x14ac:dyDescent="0.25">
      <c r="D7804" s="106"/>
      <c r="G7804" s="107"/>
    </row>
    <row r="7805" spans="4:7" ht="16" customHeight="1" x14ac:dyDescent="0.25">
      <c r="D7805" s="106"/>
      <c r="G7805" s="107"/>
    </row>
    <row r="7806" spans="4:7" ht="16" customHeight="1" x14ac:dyDescent="0.25">
      <c r="D7806" s="106"/>
      <c r="G7806" s="107"/>
    </row>
    <row r="7807" spans="4:7" ht="16" customHeight="1" x14ac:dyDescent="0.25">
      <c r="D7807" s="106"/>
      <c r="G7807" s="107"/>
    </row>
    <row r="7808" spans="4:7" ht="16" customHeight="1" x14ac:dyDescent="0.25">
      <c r="D7808" s="106"/>
      <c r="G7808" s="107"/>
    </row>
    <row r="7809" spans="4:7" ht="16" customHeight="1" x14ac:dyDescent="0.25">
      <c r="D7809" s="106"/>
      <c r="G7809" s="107"/>
    </row>
    <row r="7810" spans="4:7" ht="16" customHeight="1" x14ac:dyDescent="0.25">
      <c r="D7810" s="106"/>
      <c r="G7810" s="107"/>
    </row>
    <row r="7811" spans="4:7" ht="16" customHeight="1" x14ac:dyDescent="0.25">
      <c r="D7811" s="106"/>
      <c r="G7811" s="107"/>
    </row>
    <row r="7812" spans="4:7" ht="16" customHeight="1" x14ac:dyDescent="0.25">
      <c r="D7812" s="106"/>
      <c r="G7812" s="107"/>
    </row>
    <row r="7813" spans="4:7" ht="16" customHeight="1" x14ac:dyDescent="0.25">
      <c r="D7813" s="106"/>
      <c r="G7813" s="107"/>
    </row>
    <row r="7814" spans="4:7" ht="16" customHeight="1" x14ac:dyDescent="0.25">
      <c r="D7814" s="106"/>
      <c r="G7814" s="107"/>
    </row>
    <row r="7815" spans="4:7" ht="16" customHeight="1" x14ac:dyDescent="0.25">
      <c r="D7815" s="106"/>
      <c r="G7815" s="107"/>
    </row>
    <row r="7816" spans="4:7" ht="16" customHeight="1" x14ac:dyDescent="0.25">
      <c r="D7816" s="106"/>
      <c r="G7816" s="107"/>
    </row>
    <row r="7817" spans="4:7" ht="16" customHeight="1" x14ac:dyDescent="0.25">
      <c r="D7817" s="106"/>
      <c r="G7817" s="107"/>
    </row>
    <row r="7818" spans="4:7" ht="16" customHeight="1" x14ac:dyDescent="0.25">
      <c r="D7818" s="106"/>
      <c r="G7818" s="107"/>
    </row>
    <row r="7819" spans="4:7" ht="16" customHeight="1" x14ac:dyDescent="0.25">
      <c r="D7819" s="106"/>
      <c r="G7819" s="107"/>
    </row>
    <row r="7820" spans="4:7" ht="16" customHeight="1" x14ac:dyDescent="0.25">
      <c r="D7820" s="106"/>
      <c r="G7820" s="107"/>
    </row>
    <row r="7821" spans="4:7" ht="16" customHeight="1" x14ac:dyDescent="0.25">
      <c r="D7821" s="106"/>
      <c r="G7821" s="107"/>
    </row>
    <row r="7822" spans="4:7" ht="16" customHeight="1" x14ac:dyDescent="0.25">
      <c r="D7822" s="106"/>
      <c r="G7822" s="107"/>
    </row>
    <row r="7823" spans="4:7" ht="16" customHeight="1" x14ac:dyDescent="0.25">
      <c r="D7823" s="106"/>
      <c r="G7823" s="107"/>
    </row>
    <row r="7824" spans="4:7" ht="16" customHeight="1" x14ac:dyDescent="0.25">
      <c r="D7824" s="106"/>
      <c r="G7824" s="107"/>
    </row>
    <row r="7825" spans="4:7" ht="16" customHeight="1" x14ac:dyDescent="0.25">
      <c r="D7825" s="106"/>
      <c r="G7825" s="107"/>
    </row>
    <row r="7826" spans="4:7" ht="16" customHeight="1" x14ac:dyDescent="0.25">
      <c r="D7826" s="106"/>
      <c r="G7826" s="107"/>
    </row>
    <row r="7827" spans="4:7" ht="16" customHeight="1" x14ac:dyDescent="0.25">
      <c r="D7827" s="106"/>
      <c r="G7827" s="107"/>
    </row>
    <row r="7828" spans="4:7" ht="16" customHeight="1" x14ac:dyDescent="0.25">
      <c r="D7828" s="106"/>
      <c r="G7828" s="107"/>
    </row>
    <row r="7829" spans="4:7" ht="16" customHeight="1" x14ac:dyDescent="0.25">
      <c r="D7829" s="106"/>
      <c r="G7829" s="107"/>
    </row>
    <row r="7830" spans="4:7" ht="16" customHeight="1" x14ac:dyDescent="0.25">
      <c r="D7830" s="106"/>
      <c r="G7830" s="107"/>
    </row>
    <row r="7831" spans="4:7" ht="16" customHeight="1" x14ac:dyDescent="0.25">
      <c r="D7831" s="106"/>
      <c r="G7831" s="107"/>
    </row>
    <row r="7832" spans="4:7" ht="16" customHeight="1" x14ac:dyDescent="0.25">
      <c r="D7832" s="106"/>
      <c r="G7832" s="107"/>
    </row>
    <row r="7833" spans="4:7" ht="16" customHeight="1" x14ac:dyDescent="0.25">
      <c r="D7833" s="106"/>
      <c r="G7833" s="107"/>
    </row>
    <row r="7834" spans="4:7" ht="16" customHeight="1" x14ac:dyDescent="0.25">
      <c r="D7834" s="106"/>
      <c r="G7834" s="107"/>
    </row>
    <row r="7835" spans="4:7" ht="16" customHeight="1" x14ac:dyDescent="0.25">
      <c r="D7835" s="106"/>
      <c r="G7835" s="107"/>
    </row>
    <row r="7836" spans="4:7" ht="16" customHeight="1" x14ac:dyDescent="0.25">
      <c r="D7836" s="106"/>
      <c r="G7836" s="107"/>
    </row>
    <row r="7837" spans="4:7" ht="16" customHeight="1" x14ac:dyDescent="0.25">
      <c r="D7837" s="106"/>
      <c r="G7837" s="107"/>
    </row>
    <row r="7838" spans="4:7" ht="16" customHeight="1" x14ac:dyDescent="0.25">
      <c r="D7838" s="106"/>
      <c r="G7838" s="107"/>
    </row>
    <row r="7839" spans="4:7" ht="16" customHeight="1" x14ac:dyDescent="0.25">
      <c r="D7839" s="106"/>
      <c r="G7839" s="107"/>
    </row>
    <row r="7840" spans="4:7" ht="16" customHeight="1" x14ac:dyDescent="0.25">
      <c r="D7840" s="106"/>
      <c r="G7840" s="107"/>
    </row>
    <row r="7841" spans="4:7" ht="16" customHeight="1" x14ac:dyDescent="0.25">
      <c r="D7841" s="106"/>
      <c r="G7841" s="107"/>
    </row>
    <row r="7842" spans="4:7" ht="16" customHeight="1" x14ac:dyDescent="0.25">
      <c r="D7842" s="106"/>
      <c r="G7842" s="107"/>
    </row>
    <row r="7843" spans="4:7" ht="16" customHeight="1" x14ac:dyDescent="0.25">
      <c r="D7843" s="106"/>
      <c r="G7843" s="107"/>
    </row>
    <row r="7844" spans="4:7" ht="16" customHeight="1" x14ac:dyDescent="0.25">
      <c r="D7844" s="106"/>
      <c r="G7844" s="107"/>
    </row>
    <row r="7845" spans="4:7" ht="16" customHeight="1" x14ac:dyDescent="0.25">
      <c r="D7845" s="106"/>
      <c r="G7845" s="107"/>
    </row>
    <row r="7846" spans="4:7" ht="16" customHeight="1" x14ac:dyDescent="0.25">
      <c r="D7846" s="106"/>
      <c r="G7846" s="107"/>
    </row>
    <row r="7847" spans="4:7" ht="16" customHeight="1" x14ac:dyDescent="0.25">
      <c r="D7847" s="106"/>
      <c r="G7847" s="107"/>
    </row>
    <row r="7848" spans="4:7" ht="16" customHeight="1" x14ac:dyDescent="0.25">
      <c r="D7848" s="106"/>
      <c r="G7848" s="107"/>
    </row>
    <row r="7849" spans="4:7" ht="16" customHeight="1" x14ac:dyDescent="0.25">
      <c r="D7849" s="106"/>
      <c r="G7849" s="107"/>
    </row>
    <row r="7850" spans="4:7" ht="16" customHeight="1" x14ac:dyDescent="0.25">
      <c r="D7850" s="106"/>
      <c r="G7850" s="107"/>
    </row>
    <row r="7851" spans="4:7" ht="16" customHeight="1" x14ac:dyDescent="0.25">
      <c r="D7851" s="106"/>
      <c r="G7851" s="107"/>
    </row>
    <row r="7852" spans="4:7" ht="16" customHeight="1" x14ac:dyDescent="0.25">
      <c r="D7852" s="106"/>
      <c r="G7852" s="107"/>
    </row>
    <row r="7853" spans="4:7" ht="16" customHeight="1" x14ac:dyDescent="0.25">
      <c r="D7853" s="106"/>
      <c r="G7853" s="107"/>
    </row>
    <row r="7854" spans="4:7" ht="16" customHeight="1" x14ac:dyDescent="0.25">
      <c r="D7854" s="106"/>
      <c r="G7854" s="107"/>
    </row>
    <row r="7855" spans="4:7" ht="16" customHeight="1" x14ac:dyDescent="0.25">
      <c r="D7855" s="106"/>
      <c r="G7855" s="107"/>
    </row>
    <row r="7856" spans="4:7" ht="16" customHeight="1" x14ac:dyDescent="0.25">
      <c r="D7856" s="106"/>
      <c r="G7856" s="107"/>
    </row>
    <row r="7857" spans="4:7" ht="16" customHeight="1" x14ac:dyDescent="0.25">
      <c r="D7857" s="106"/>
      <c r="G7857" s="107"/>
    </row>
    <row r="7858" spans="4:7" ht="16" customHeight="1" x14ac:dyDescent="0.25">
      <c r="D7858" s="106"/>
      <c r="G7858" s="107"/>
    </row>
    <row r="7859" spans="4:7" ht="16" customHeight="1" x14ac:dyDescent="0.25">
      <c r="D7859" s="106"/>
      <c r="G7859" s="107"/>
    </row>
    <row r="7860" spans="4:7" ht="16" customHeight="1" x14ac:dyDescent="0.25">
      <c r="D7860" s="106"/>
      <c r="G7860" s="107"/>
    </row>
    <row r="7861" spans="4:7" ht="16" customHeight="1" x14ac:dyDescent="0.25">
      <c r="D7861" s="106"/>
      <c r="G7861" s="107"/>
    </row>
    <row r="7862" spans="4:7" ht="16" customHeight="1" x14ac:dyDescent="0.25">
      <c r="D7862" s="106"/>
      <c r="G7862" s="107"/>
    </row>
    <row r="7863" spans="4:7" ht="16" customHeight="1" x14ac:dyDescent="0.25">
      <c r="D7863" s="106"/>
      <c r="G7863" s="107"/>
    </row>
    <row r="7864" spans="4:7" ht="16" customHeight="1" x14ac:dyDescent="0.25">
      <c r="D7864" s="106"/>
      <c r="G7864" s="107"/>
    </row>
    <row r="7865" spans="4:7" ht="16" customHeight="1" x14ac:dyDescent="0.25">
      <c r="D7865" s="106"/>
      <c r="G7865" s="107"/>
    </row>
    <row r="7866" spans="4:7" ht="16" customHeight="1" x14ac:dyDescent="0.25">
      <c r="D7866" s="106"/>
      <c r="G7866" s="107"/>
    </row>
    <row r="7867" spans="4:7" ht="16" customHeight="1" x14ac:dyDescent="0.25">
      <c r="D7867" s="106"/>
      <c r="G7867" s="107"/>
    </row>
    <row r="7868" spans="4:7" ht="16" customHeight="1" x14ac:dyDescent="0.25">
      <c r="D7868" s="106"/>
      <c r="G7868" s="107"/>
    </row>
    <row r="7869" spans="4:7" ht="16" customHeight="1" x14ac:dyDescent="0.25">
      <c r="D7869" s="106"/>
      <c r="G7869" s="107"/>
    </row>
    <row r="7870" spans="4:7" ht="16" customHeight="1" x14ac:dyDescent="0.25">
      <c r="D7870" s="106"/>
      <c r="G7870" s="107"/>
    </row>
    <row r="7871" spans="4:7" ht="16" customHeight="1" x14ac:dyDescent="0.25">
      <c r="D7871" s="106"/>
      <c r="G7871" s="107"/>
    </row>
    <row r="7872" spans="4:7" ht="16" customHeight="1" x14ac:dyDescent="0.25">
      <c r="D7872" s="106"/>
      <c r="G7872" s="107"/>
    </row>
    <row r="7873" spans="4:7" ht="16" customHeight="1" x14ac:dyDescent="0.25">
      <c r="D7873" s="106"/>
      <c r="G7873" s="107"/>
    </row>
    <row r="7874" spans="4:7" ht="16" customHeight="1" x14ac:dyDescent="0.25">
      <c r="D7874" s="106"/>
      <c r="G7874" s="107"/>
    </row>
    <row r="7875" spans="4:7" ht="16" customHeight="1" x14ac:dyDescent="0.25">
      <c r="D7875" s="106"/>
      <c r="G7875" s="107"/>
    </row>
    <row r="7876" spans="4:7" ht="16" customHeight="1" x14ac:dyDescent="0.25">
      <c r="D7876" s="106"/>
      <c r="G7876" s="107"/>
    </row>
    <row r="7877" spans="4:7" ht="16" customHeight="1" x14ac:dyDescent="0.25">
      <c r="D7877" s="106"/>
      <c r="G7877" s="107"/>
    </row>
    <row r="7878" spans="4:7" ht="16" customHeight="1" x14ac:dyDescent="0.25">
      <c r="D7878" s="106"/>
      <c r="G7878" s="107"/>
    </row>
    <row r="7879" spans="4:7" ht="16" customHeight="1" x14ac:dyDescent="0.25">
      <c r="D7879" s="106"/>
      <c r="G7879" s="107"/>
    </row>
    <row r="7880" spans="4:7" ht="16" customHeight="1" x14ac:dyDescent="0.25">
      <c r="D7880" s="106"/>
      <c r="G7880" s="107"/>
    </row>
    <row r="7881" spans="4:7" ht="16" customHeight="1" x14ac:dyDescent="0.25">
      <c r="D7881" s="106"/>
      <c r="G7881" s="107"/>
    </row>
    <row r="7882" spans="4:7" ht="16" customHeight="1" x14ac:dyDescent="0.25">
      <c r="D7882" s="106"/>
      <c r="G7882" s="107"/>
    </row>
    <row r="7883" spans="4:7" ht="16" customHeight="1" x14ac:dyDescent="0.25">
      <c r="D7883" s="106"/>
      <c r="G7883" s="107"/>
    </row>
    <row r="7884" spans="4:7" ht="16" customHeight="1" x14ac:dyDescent="0.25">
      <c r="D7884" s="106"/>
      <c r="G7884" s="107"/>
    </row>
    <row r="7885" spans="4:7" ht="16" customHeight="1" x14ac:dyDescent="0.25">
      <c r="D7885" s="106"/>
      <c r="G7885" s="107"/>
    </row>
    <row r="7886" spans="4:7" ht="16" customHeight="1" x14ac:dyDescent="0.25">
      <c r="D7886" s="106"/>
      <c r="G7886" s="107"/>
    </row>
    <row r="7887" spans="4:7" ht="16" customHeight="1" x14ac:dyDescent="0.25">
      <c r="D7887" s="106"/>
      <c r="G7887" s="107"/>
    </row>
    <row r="7888" spans="4:7" ht="16" customHeight="1" x14ac:dyDescent="0.25">
      <c r="D7888" s="106"/>
      <c r="G7888" s="107"/>
    </row>
    <row r="7889" spans="4:7" ht="16" customHeight="1" x14ac:dyDescent="0.25">
      <c r="D7889" s="106"/>
      <c r="G7889" s="107"/>
    </row>
    <row r="7890" spans="4:7" ht="16" customHeight="1" x14ac:dyDescent="0.25">
      <c r="D7890" s="106"/>
      <c r="G7890" s="107"/>
    </row>
    <row r="7891" spans="4:7" ht="16" customHeight="1" x14ac:dyDescent="0.25">
      <c r="D7891" s="106"/>
      <c r="G7891" s="107"/>
    </row>
    <row r="7892" spans="4:7" ht="16" customHeight="1" x14ac:dyDescent="0.25">
      <c r="D7892" s="106"/>
      <c r="G7892" s="107"/>
    </row>
    <row r="7893" spans="4:7" ht="16" customHeight="1" x14ac:dyDescent="0.25">
      <c r="D7893" s="106"/>
      <c r="G7893" s="107"/>
    </row>
    <row r="7894" spans="4:7" ht="16" customHeight="1" x14ac:dyDescent="0.25">
      <c r="D7894" s="106"/>
      <c r="G7894" s="107"/>
    </row>
    <row r="7895" spans="4:7" ht="16" customHeight="1" x14ac:dyDescent="0.25">
      <c r="D7895" s="106"/>
      <c r="G7895" s="107"/>
    </row>
    <row r="7896" spans="4:7" ht="16" customHeight="1" x14ac:dyDescent="0.25">
      <c r="D7896" s="106"/>
      <c r="G7896" s="107"/>
    </row>
    <row r="7897" spans="4:7" ht="16" customHeight="1" x14ac:dyDescent="0.25">
      <c r="D7897" s="106"/>
      <c r="G7897" s="107"/>
    </row>
    <row r="7898" spans="4:7" ht="16" customHeight="1" x14ac:dyDescent="0.25">
      <c r="D7898" s="106"/>
      <c r="G7898" s="107"/>
    </row>
    <row r="7899" spans="4:7" ht="16" customHeight="1" x14ac:dyDescent="0.25">
      <c r="D7899" s="106"/>
      <c r="G7899" s="107"/>
    </row>
    <row r="7900" spans="4:7" ht="16" customHeight="1" x14ac:dyDescent="0.25">
      <c r="D7900" s="106"/>
      <c r="G7900" s="107"/>
    </row>
    <row r="7901" spans="4:7" ht="16" customHeight="1" x14ac:dyDescent="0.25">
      <c r="D7901" s="106"/>
      <c r="G7901" s="107"/>
    </row>
    <row r="7902" spans="4:7" ht="16" customHeight="1" x14ac:dyDescent="0.25">
      <c r="D7902" s="106"/>
      <c r="G7902" s="107"/>
    </row>
    <row r="7903" spans="4:7" ht="16" customHeight="1" x14ac:dyDescent="0.25">
      <c r="D7903" s="106"/>
      <c r="G7903" s="107"/>
    </row>
    <row r="7904" spans="4:7" ht="16" customHeight="1" x14ac:dyDescent="0.25">
      <c r="D7904" s="106"/>
      <c r="G7904" s="107"/>
    </row>
    <row r="7905" spans="4:7" ht="16" customHeight="1" x14ac:dyDescent="0.25">
      <c r="D7905" s="106"/>
      <c r="G7905" s="107"/>
    </row>
    <row r="7906" spans="4:7" ht="16" customHeight="1" x14ac:dyDescent="0.25">
      <c r="D7906" s="106"/>
      <c r="G7906" s="107"/>
    </row>
    <row r="7907" spans="4:7" ht="16" customHeight="1" x14ac:dyDescent="0.25">
      <c r="D7907" s="106"/>
      <c r="G7907" s="107"/>
    </row>
    <row r="7908" spans="4:7" ht="16" customHeight="1" x14ac:dyDescent="0.25">
      <c r="D7908" s="106"/>
      <c r="G7908" s="107"/>
    </row>
    <row r="7909" spans="4:7" ht="16" customHeight="1" x14ac:dyDescent="0.25">
      <c r="D7909" s="106"/>
      <c r="G7909" s="107"/>
    </row>
    <row r="7910" spans="4:7" ht="16" customHeight="1" x14ac:dyDescent="0.25">
      <c r="D7910" s="106"/>
      <c r="G7910" s="107"/>
    </row>
    <row r="7911" spans="4:7" ht="16" customHeight="1" x14ac:dyDescent="0.25">
      <c r="D7911" s="106"/>
      <c r="G7911" s="107"/>
    </row>
    <row r="7912" spans="4:7" ht="16" customHeight="1" x14ac:dyDescent="0.25">
      <c r="D7912" s="106"/>
      <c r="G7912" s="107"/>
    </row>
    <row r="7913" spans="4:7" ht="16" customHeight="1" x14ac:dyDescent="0.25">
      <c r="D7913" s="106"/>
      <c r="G7913" s="107"/>
    </row>
    <row r="7914" spans="4:7" ht="16" customHeight="1" x14ac:dyDescent="0.25">
      <c r="D7914" s="106"/>
      <c r="G7914" s="107"/>
    </row>
    <row r="7915" spans="4:7" ht="16" customHeight="1" x14ac:dyDescent="0.25">
      <c r="D7915" s="106"/>
      <c r="G7915" s="107"/>
    </row>
    <row r="7916" spans="4:7" ht="16" customHeight="1" x14ac:dyDescent="0.25">
      <c r="D7916" s="106"/>
      <c r="G7916" s="107"/>
    </row>
    <row r="7917" spans="4:7" ht="16" customHeight="1" x14ac:dyDescent="0.25">
      <c r="D7917" s="106"/>
      <c r="G7917" s="107"/>
    </row>
    <row r="7918" spans="4:7" ht="16" customHeight="1" x14ac:dyDescent="0.25">
      <c r="D7918" s="106"/>
      <c r="G7918" s="107"/>
    </row>
    <row r="7919" spans="4:7" ht="16" customHeight="1" x14ac:dyDescent="0.25">
      <c r="D7919" s="106"/>
      <c r="G7919" s="107"/>
    </row>
    <row r="7920" spans="4:7" ht="16" customHeight="1" x14ac:dyDescent="0.25">
      <c r="D7920" s="106"/>
      <c r="G7920" s="107"/>
    </row>
    <row r="7921" spans="4:7" ht="16" customHeight="1" x14ac:dyDescent="0.25">
      <c r="D7921" s="106"/>
      <c r="G7921" s="107"/>
    </row>
    <row r="7922" spans="4:7" ht="16" customHeight="1" x14ac:dyDescent="0.25">
      <c r="D7922" s="106"/>
      <c r="G7922" s="107"/>
    </row>
    <row r="7923" spans="4:7" ht="16" customHeight="1" x14ac:dyDescent="0.25">
      <c r="D7923" s="106"/>
      <c r="G7923" s="107"/>
    </row>
    <row r="7924" spans="4:7" ht="16" customHeight="1" x14ac:dyDescent="0.25">
      <c r="D7924" s="106"/>
      <c r="G7924" s="107"/>
    </row>
    <row r="7925" spans="4:7" ht="16" customHeight="1" x14ac:dyDescent="0.25">
      <c r="D7925" s="106"/>
      <c r="G7925" s="107"/>
    </row>
    <row r="7926" spans="4:7" ht="16" customHeight="1" x14ac:dyDescent="0.25">
      <c r="D7926" s="106"/>
      <c r="G7926" s="107"/>
    </row>
    <row r="7927" spans="4:7" ht="16" customHeight="1" x14ac:dyDescent="0.25">
      <c r="D7927" s="106"/>
      <c r="G7927" s="107"/>
    </row>
    <row r="7928" spans="4:7" ht="16" customHeight="1" x14ac:dyDescent="0.25">
      <c r="D7928" s="106"/>
      <c r="G7928" s="107"/>
    </row>
    <row r="7929" spans="4:7" ht="16" customHeight="1" x14ac:dyDescent="0.25">
      <c r="D7929" s="106"/>
      <c r="G7929" s="107"/>
    </row>
    <row r="7930" spans="4:7" ht="16" customHeight="1" x14ac:dyDescent="0.25">
      <c r="D7930" s="106"/>
      <c r="G7930" s="107"/>
    </row>
    <row r="7931" spans="4:7" ht="16" customHeight="1" x14ac:dyDescent="0.25">
      <c r="D7931" s="106"/>
      <c r="G7931" s="107"/>
    </row>
    <row r="7932" spans="4:7" ht="16" customHeight="1" x14ac:dyDescent="0.25">
      <c r="D7932" s="106"/>
      <c r="G7932" s="107"/>
    </row>
    <row r="7933" spans="4:7" ht="16" customHeight="1" x14ac:dyDescent="0.25">
      <c r="D7933" s="106"/>
      <c r="G7933" s="107"/>
    </row>
    <row r="7934" spans="4:7" ht="16" customHeight="1" x14ac:dyDescent="0.25">
      <c r="D7934" s="106"/>
      <c r="G7934" s="107"/>
    </row>
    <row r="7935" spans="4:7" ht="16" customHeight="1" x14ac:dyDescent="0.25">
      <c r="D7935" s="106"/>
      <c r="G7935" s="107"/>
    </row>
    <row r="7936" spans="4:7" ht="16" customHeight="1" x14ac:dyDescent="0.25">
      <c r="D7936" s="106"/>
      <c r="G7936" s="107"/>
    </row>
    <row r="7937" spans="4:7" ht="16" customHeight="1" x14ac:dyDescent="0.25">
      <c r="D7937" s="106"/>
      <c r="G7937" s="107"/>
    </row>
    <row r="7938" spans="4:7" ht="16" customHeight="1" x14ac:dyDescent="0.25">
      <c r="D7938" s="106"/>
      <c r="G7938" s="107"/>
    </row>
    <row r="7939" spans="4:7" ht="16" customHeight="1" x14ac:dyDescent="0.25">
      <c r="D7939" s="106"/>
      <c r="G7939" s="107"/>
    </row>
    <row r="7940" spans="4:7" ht="16" customHeight="1" x14ac:dyDescent="0.25">
      <c r="D7940" s="106"/>
      <c r="G7940" s="107"/>
    </row>
    <row r="7941" spans="4:7" ht="16" customHeight="1" x14ac:dyDescent="0.25">
      <c r="D7941" s="106"/>
      <c r="G7941" s="107"/>
    </row>
    <row r="7942" spans="4:7" ht="16" customHeight="1" x14ac:dyDescent="0.25">
      <c r="D7942" s="106"/>
      <c r="G7942" s="107"/>
    </row>
    <row r="7943" spans="4:7" ht="16" customHeight="1" x14ac:dyDescent="0.25">
      <c r="D7943" s="106"/>
      <c r="G7943" s="107"/>
    </row>
    <row r="7944" spans="4:7" ht="16" customHeight="1" x14ac:dyDescent="0.25">
      <c r="D7944" s="106"/>
      <c r="G7944" s="107"/>
    </row>
    <row r="7945" spans="4:7" ht="16" customHeight="1" x14ac:dyDescent="0.25">
      <c r="D7945" s="106"/>
      <c r="G7945" s="107"/>
    </row>
    <row r="7946" spans="4:7" ht="16" customHeight="1" x14ac:dyDescent="0.25">
      <c r="D7946" s="106"/>
      <c r="G7946" s="107"/>
    </row>
    <row r="7947" spans="4:7" ht="16" customHeight="1" x14ac:dyDescent="0.25">
      <c r="D7947" s="106"/>
      <c r="G7947" s="107"/>
    </row>
    <row r="7948" spans="4:7" ht="16" customHeight="1" x14ac:dyDescent="0.25">
      <c r="D7948" s="106"/>
      <c r="G7948" s="107"/>
    </row>
    <row r="7949" spans="4:7" ht="16" customHeight="1" x14ac:dyDescent="0.25">
      <c r="D7949" s="106"/>
      <c r="G7949" s="107"/>
    </row>
    <row r="7950" spans="4:7" ht="16" customHeight="1" x14ac:dyDescent="0.25">
      <c r="D7950" s="106"/>
      <c r="G7950" s="107"/>
    </row>
    <row r="7951" spans="4:7" ht="16" customHeight="1" x14ac:dyDescent="0.25">
      <c r="D7951" s="106"/>
      <c r="G7951" s="107"/>
    </row>
    <row r="7952" spans="4:7" ht="16" customHeight="1" x14ac:dyDescent="0.25">
      <c r="D7952" s="106"/>
      <c r="G7952" s="107"/>
    </row>
    <row r="7953" spans="4:7" ht="16" customHeight="1" x14ac:dyDescent="0.25">
      <c r="D7953" s="106"/>
      <c r="G7953" s="107"/>
    </row>
    <row r="7954" spans="4:7" ht="16" customHeight="1" x14ac:dyDescent="0.25">
      <c r="D7954" s="106"/>
      <c r="G7954" s="107"/>
    </row>
    <row r="7955" spans="4:7" ht="16" customHeight="1" x14ac:dyDescent="0.25">
      <c r="D7955" s="106"/>
      <c r="G7955" s="107"/>
    </row>
    <row r="7956" spans="4:7" ht="16" customHeight="1" x14ac:dyDescent="0.25">
      <c r="D7956" s="106"/>
      <c r="G7956" s="107"/>
    </row>
    <row r="7957" spans="4:7" ht="16" customHeight="1" x14ac:dyDescent="0.25">
      <c r="D7957" s="106"/>
      <c r="G7957" s="107"/>
    </row>
    <row r="7958" spans="4:7" ht="16" customHeight="1" x14ac:dyDescent="0.25">
      <c r="D7958" s="106"/>
      <c r="G7958" s="107"/>
    </row>
    <row r="7959" spans="4:7" ht="16" customHeight="1" x14ac:dyDescent="0.25">
      <c r="D7959" s="106"/>
      <c r="G7959" s="107"/>
    </row>
    <row r="7960" spans="4:7" ht="16" customHeight="1" x14ac:dyDescent="0.25">
      <c r="D7960" s="106"/>
      <c r="G7960" s="107"/>
    </row>
    <row r="7961" spans="4:7" ht="16" customHeight="1" x14ac:dyDescent="0.25">
      <c r="D7961" s="106"/>
      <c r="G7961" s="107"/>
    </row>
    <row r="7962" spans="4:7" ht="16" customHeight="1" x14ac:dyDescent="0.25">
      <c r="D7962" s="106"/>
      <c r="G7962" s="107"/>
    </row>
    <row r="7963" spans="4:7" ht="16" customHeight="1" x14ac:dyDescent="0.25">
      <c r="D7963" s="106"/>
      <c r="G7963" s="107"/>
    </row>
    <row r="7964" spans="4:7" ht="16" customHeight="1" x14ac:dyDescent="0.25">
      <c r="D7964" s="106"/>
      <c r="G7964" s="107"/>
    </row>
    <row r="7965" spans="4:7" ht="16" customHeight="1" x14ac:dyDescent="0.25">
      <c r="D7965" s="106"/>
      <c r="G7965" s="107"/>
    </row>
    <row r="7966" spans="4:7" ht="16" customHeight="1" x14ac:dyDescent="0.25">
      <c r="D7966" s="106"/>
      <c r="G7966" s="107"/>
    </row>
    <row r="7967" spans="4:7" ht="16" customHeight="1" x14ac:dyDescent="0.25">
      <c r="D7967" s="106"/>
      <c r="G7967" s="107"/>
    </row>
    <row r="7968" spans="4:7" ht="16" customHeight="1" x14ac:dyDescent="0.25">
      <c r="D7968" s="106"/>
      <c r="G7968" s="107"/>
    </row>
    <row r="7969" spans="4:7" ht="16" customHeight="1" x14ac:dyDescent="0.25">
      <c r="D7969" s="106"/>
      <c r="G7969" s="107"/>
    </row>
    <row r="7970" spans="4:7" ht="16" customHeight="1" x14ac:dyDescent="0.25">
      <c r="D7970" s="106"/>
      <c r="G7970" s="107"/>
    </row>
    <row r="7971" spans="4:7" ht="16" customHeight="1" x14ac:dyDescent="0.25">
      <c r="D7971" s="106"/>
      <c r="G7971" s="107"/>
    </row>
    <row r="7972" spans="4:7" ht="16" customHeight="1" x14ac:dyDescent="0.25">
      <c r="D7972" s="106"/>
      <c r="G7972" s="107"/>
    </row>
    <row r="7973" spans="4:7" ht="16" customHeight="1" x14ac:dyDescent="0.25">
      <c r="D7973" s="106"/>
      <c r="G7973" s="107"/>
    </row>
    <row r="7974" spans="4:7" ht="16" customHeight="1" x14ac:dyDescent="0.25">
      <c r="D7974" s="106"/>
      <c r="G7974" s="107"/>
    </row>
    <row r="7975" spans="4:7" ht="16" customHeight="1" x14ac:dyDescent="0.25">
      <c r="D7975" s="106"/>
      <c r="G7975" s="107"/>
    </row>
    <row r="7976" spans="4:7" ht="16" customHeight="1" x14ac:dyDescent="0.25">
      <c r="D7976" s="106"/>
      <c r="G7976" s="107"/>
    </row>
    <row r="7977" spans="4:7" ht="16" customHeight="1" x14ac:dyDescent="0.25">
      <c r="D7977" s="106"/>
      <c r="G7977" s="107"/>
    </row>
    <row r="7978" spans="4:7" ht="16" customHeight="1" x14ac:dyDescent="0.25">
      <c r="D7978" s="106"/>
      <c r="G7978" s="107"/>
    </row>
    <row r="7979" spans="4:7" ht="16" customHeight="1" x14ac:dyDescent="0.25">
      <c r="D7979" s="106"/>
      <c r="G7979" s="107"/>
    </row>
    <row r="7980" spans="4:7" ht="16" customHeight="1" x14ac:dyDescent="0.25">
      <c r="D7980" s="106"/>
      <c r="G7980" s="107"/>
    </row>
    <row r="7981" spans="4:7" ht="16" customHeight="1" x14ac:dyDescent="0.25">
      <c r="D7981" s="106"/>
      <c r="G7981" s="107"/>
    </row>
    <row r="7982" spans="4:7" ht="16" customHeight="1" x14ac:dyDescent="0.25">
      <c r="D7982" s="106"/>
      <c r="G7982" s="107"/>
    </row>
    <row r="7983" spans="4:7" ht="16" customHeight="1" x14ac:dyDescent="0.25">
      <c r="D7983" s="106"/>
      <c r="G7983" s="107"/>
    </row>
    <row r="7984" spans="4:7" ht="16" customHeight="1" x14ac:dyDescent="0.25">
      <c r="D7984" s="106"/>
      <c r="G7984" s="107"/>
    </row>
    <row r="7985" spans="4:7" ht="16" customHeight="1" x14ac:dyDescent="0.25">
      <c r="D7985" s="106"/>
      <c r="G7985" s="107"/>
    </row>
    <row r="7986" spans="4:7" ht="16" customHeight="1" x14ac:dyDescent="0.25">
      <c r="D7986" s="106"/>
      <c r="G7986" s="107"/>
    </row>
    <row r="7987" spans="4:7" ht="16" customHeight="1" x14ac:dyDescent="0.25">
      <c r="D7987" s="106"/>
      <c r="G7987" s="107"/>
    </row>
    <row r="7988" spans="4:7" ht="16" customHeight="1" x14ac:dyDescent="0.25">
      <c r="D7988" s="106"/>
      <c r="G7988" s="107"/>
    </row>
    <row r="7989" spans="4:7" ht="16" customHeight="1" x14ac:dyDescent="0.25">
      <c r="D7989" s="106"/>
      <c r="G7989" s="107"/>
    </row>
    <row r="7990" spans="4:7" ht="16" customHeight="1" x14ac:dyDescent="0.25">
      <c r="D7990" s="106"/>
      <c r="G7990" s="107"/>
    </row>
    <row r="7991" spans="4:7" ht="16" customHeight="1" x14ac:dyDescent="0.25">
      <c r="D7991" s="106"/>
      <c r="G7991" s="107"/>
    </row>
    <row r="7992" spans="4:7" ht="16" customHeight="1" x14ac:dyDescent="0.25">
      <c r="D7992" s="106"/>
      <c r="G7992" s="107"/>
    </row>
    <row r="7993" spans="4:7" ht="16" customHeight="1" x14ac:dyDescent="0.25">
      <c r="D7993" s="106"/>
      <c r="G7993" s="107"/>
    </row>
    <row r="7994" spans="4:7" ht="16" customHeight="1" x14ac:dyDescent="0.25">
      <c r="D7994" s="106"/>
      <c r="G7994" s="107"/>
    </row>
    <row r="7995" spans="4:7" ht="16" customHeight="1" x14ac:dyDescent="0.25">
      <c r="D7995" s="106"/>
      <c r="G7995" s="107"/>
    </row>
    <row r="7996" spans="4:7" ht="16" customHeight="1" x14ac:dyDescent="0.25">
      <c r="D7996" s="106"/>
      <c r="G7996" s="107"/>
    </row>
    <row r="7997" spans="4:7" ht="16" customHeight="1" x14ac:dyDescent="0.25">
      <c r="D7997" s="106"/>
      <c r="G7997" s="107"/>
    </row>
    <row r="7998" spans="4:7" ht="16" customHeight="1" x14ac:dyDescent="0.25">
      <c r="D7998" s="106"/>
      <c r="G7998" s="107"/>
    </row>
    <row r="7999" spans="4:7" ht="16" customHeight="1" x14ac:dyDescent="0.25">
      <c r="D7999" s="106"/>
      <c r="G7999" s="107"/>
    </row>
    <row r="8000" spans="4:7" ht="16" customHeight="1" x14ac:dyDescent="0.25">
      <c r="D8000" s="106"/>
      <c r="G8000" s="107"/>
    </row>
    <row r="8001" spans="4:7" ht="16" customHeight="1" x14ac:dyDescent="0.25">
      <c r="D8001" s="106"/>
      <c r="G8001" s="107"/>
    </row>
    <row r="8002" spans="4:7" ht="16" customHeight="1" x14ac:dyDescent="0.25">
      <c r="D8002" s="106"/>
      <c r="G8002" s="107"/>
    </row>
    <row r="8003" spans="4:7" ht="16" customHeight="1" x14ac:dyDescent="0.25">
      <c r="D8003" s="106"/>
      <c r="G8003" s="107"/>
    </row>
    <row r="8004" spans="4:7" ht="16" customHeight="1" x14ac:dyDescent="0.25">
      <c r="D8004" s="106"/>
      <c r="G8004" s="107"/>
    </row>
    <row r="8005" spans="4:7" ht="16" customHeight="1" x14ac:dyDescent="0.25">
      <c r="D8005" s="106"/>
      <c r="G8005" s="107"/>
    </row>
    <row r="8006" spans="4:7" ht="16" customHeight="1" x14ac:dyDescent="0.25">
      <c r="D8006" s="106"/>
      <c r="G8006" s="107"/>
    </row>
    <row r="8007" spans="4:7" ht="16" customHeight="1" x14ac:dyDescent="0.25">
      <c r="D8007" s="106"/>
      <c r="G8007" s="107"/>
    </row>
    <row r="8008" spans="4:7" ht="16" customHeight="1" x14ac:dyDescent="0.25">
      <c r="D8008" s="106"/>
      <c r="G8008" s="107"/>
    </row>
    <row r="8009" spans="4:7" ht="16" customHeight="1" x14ac:dyDescent="0.25">
      <c r="D8009" s="106"/>
      <c r="G8009" s="107"/>
    </row>
    <row r="8010" spans="4:7" ht="16" customHeight="1" x14ac:dyDescent="0.25">
      <c r="D8010" s="106"/>
      <c r="G8010" s="107"/>
    </row>
    <row r="8011" spans="4:7" ht="16" customHeight="1" x14ac:dyDescent="0.25">
      <c r="D8011" s="106"/>
      <c r="G8011" s="107"/>
    </row>
    <row r="8012" spans="4:7" ht="16" customHeight="1" x14ac:dyDescent="0.25">
      <c r="D8012" s="106"/>
      <c r="G8012" s="107"/>
    </row>
    <row r="8013" spans="4:7" ht="16" customHeight="1" x14ac:dyDescent="0.25">
      <c r="D8013" s="106"/>
      <c r="G8013" s="107"/>
    </row>
    <row r="8014" spans="4:7" ht="16" customHeight="1" x14ac:dyDescent="0.25">
      <c r="D8014" s="106"/>
      <c r="G8014" s="107"/>
    </row>
    <row r="8015" spans="4:7" ht="16" customHeight="1" x14ac:dyDescent="0.25">
      <c r="D8015" s="106"/>
      <c r="G8015" s="107"/>
    </row>
    <row r="8016" spans="4:7" ht="16" customHeight="1" x14ac:dyDescent="0.25">
      <c r="D8016" s="106"/>
      <c r="G8016" s="107"/>
    </row>
    <row r="8017" spans="4:7" ht="16" customHeight="1" x14ac:dyDescent="0.25">
      <c r="D8017" s="106"/>
      <c r="G8017" s="107"/>
    </row>
    <row r="8018" spans="4:7" ht="16" customHeight="1" x14ac:dyDescent="0.25">
      <c r="D8018" s="106"/>
      <c r="G8018" s="107"/>
    </row>
    <row r="8019" spans="4:7" ht="16" customHeight="1" x14ac:dyDescent="0.25">
      <c r="D8019" s="106"/>
      <c r="G8019" s="107"/>
    </row>
    <row r="8020" spans="4:7" ht="16" customHeight="1" x14ac:dyDescent="0.25">
      <c r="D8020" s="106"/>
      <c r="G8020" s="107"/>
    </row>
    <row r="8021" spans="4:7" ht="16" customHeight="1" x14ac:dyDescent="0.25">
      <c r="D8021" s="106"/>
      <c r="G8021" s="107"/>
    </row>
    <row r="8022" spans="4:7" ht="16" customHeight="1" x14ac:dyDescent="0.25">
      <c r="D8022" s="106"/>
      <c r="G8022" s="107"/>
    </row>
    <row r="8023" spans="4:7" ht="16" customHeight="1" x14ac:dyDescent="0.25">
      <c r="D8023" s="106"/>
      <c r="G8023" s="107"/>
    </row>
    <row r="8024" spans="4:7" ht="16" customHeight="1" x14ac:dyDescent="0.25">
      <c r="D8024" s="106"/>
      <c r="G8024" s="107"/>
    </row>
    <row r="8025" spans="4:7" ht="16" customHeight="1" x14ac:dyDescent="0.25">
      <c r="D8025" s="106"/>
      <c r="G8025" s="107"/>
    </row>
    <row r="8026" spans="4:7" ht="16" customHeight="1" x14ac:dyDescent="0.25">
      <c r="D8026" s="106"/>
      <c r="G8026" s="107"/>
    </row>
    <row r="8027" spans="4:7" ht="16" customHeight="1" x14ac:dyDescent="0.25">
      <c r="D8027" s="106"/>
      <c r="G8027" s="107"/>
    </row>
    <row r="8028" spans="4:7" ht="16" customHeight="1" x14ac:dyDescent="0.25">
      <c r="D8028" s="106"/>
      <c r="G8028" s="107"/>
    </row>
    <row r="8029" spans="4:7" ht="16" customHeight="1" x14ac:dyDescent="0.25">
      <c r="D8029" s="106"/>
      <c r="G8029" s="107"/>
    </row>
    <row r="8030" spans="4:7" ht="16" customHeight="1" x14ac:dyDescent="0.25">
      <c r="D8030" s="106"/>
      <c r="G8030" s="107"/>
    </row>
    <row r="8031" spans="4:7" ht="16" customHeight="1" x14ac:dyDescent="0.25">
      <c r="D8031" s="106"/>
      <c r="G8031" s="107"/>
    </row>
    <row r="8032" spans="4:7" ht="16" customHeight="1" x14ac:dyDescent="0.25">
      <c r="D8032" s="106"/>
      <c r="G8032" s="107"/>
    </row>
    <row r="8033" spans="4:7" ht="16" customHeight="1" x14ac:dyDescent="0.25">
      <c r="D8033" s="106"/>
      <c r="G8033" s="107"/>
    </row>
    <row r="8034" spans="4:7" ht="16" customHeight="1" x14ac:dyDescent="0.25">
      <c r="D8034" s="106"/>
      <c r="G8034" s="107"/>
    </row>
    <row r="8035" spans="4:7" ht="16" customHeight="1" x14ac:dyDescent="0.25">
      <c r="D8035" s="106"/>
      <c r="G8035" s="107"/>
    </row>
    <row r="8036" spans="4:7" ht="16" customHeight="1" x14ac:dyDescent="0.25">
      <c r="D8036" s="106"/>
      <c r="G8036" s="107"/>
    </row>
    <row r="8037" spans="4:7" ht="16" customHeight="1" x14ac:dyDescent="0.25">
      <c r="D8037" s="106"/>
      <c r="G8037" s="107"/>
    </row>
    <row r="8038" spans="4:7" ht="16" customHeight="1" x14ac:dyDescent="0.25">
      <c r="D8038" s="106"/>
      <c r="G8038" s="107"/>
    </row>
    <row r="8039" spans="4:7" ht="16" customHeight="1" x14ac:dyDescent="0.25">
      <c r="D8039" s="106"/>
      <c r="G8039" s="107"/>
    </row>
    <row r="8040" spans="4:7" ht="16" customHeight="1" x14ac:dyDescent="0.25">
      <c r="D8040" s="106"/>
      <c r="G8040" s="107"/>
    </row>
    <row r="8041" spans="4:7" ht="16" customHeight="1" x14ac:dyDescent="0.25">
      <c r="D8041" s="106"/>
      <c r="G8041" s="107"/>
    </row>
    <row r="8042" spans="4:7" ht="16" customHeight="1" x14ac:dyDescent="0.25">
      <c r="D8042" s="106"/>
      <c r="G8042" s="107"/>
    </row>
    <row r="8043" spans="4:7" ht="16" customHeight="1" x14ac:dyDescent="0.25">
      <c r="D8043" s="106"/>
      <c r="G8043" s="107"/>
    </row>
    <row r="8044" spans="4:7" ht="16" customHeight="1" x14ac:dyDescent="0.25">
      <c r="D8044" s="106"/>
      <c r="G8044" s="107"/>
    </row>
    <row r="8045" spans="4:7" ht="16" customHeight="1" x14ac:dyDescent="0.25">
      <c r="D8045" s="106"/>
      <c r="G8045" s="107"/>
    </row>
    <row r="8046" spans="4:7" ht="16" customHeight="1" x14ac:dyDescent="0.25">
      <c r="D8046" s="106"/>
      <c r="G8046" s="107"/>
    </row>
    <row r="8047" spans="4:7" ht="16" customHeight="1" x14ac:dyDescent="0.25">
      <c r="D8047" s="106"/>
      <c r="G8047" s="107"/>
    </row>
    <row r="8048" spans="4:7" ht="16" customHeight="1" x14ac:dyDescent="0.25">
      <c r="D8048" s="106"/>
      <c r="G8048" s="107"/>
    </row>
    <row r="8049" spans="4:7" ht="16" customHeight="1" x14ac:dyDescent="0.25">
      <c r="D8049" s="106"/>
      <c r="G8049" s="107"/>
    </row>
    <row r="8050" spans="4:7" ht="16" customHeight="1" x14ac:dyDescent="0.25">
      <c r="D8050" s="106"/>
      <c r="G8050" s="107"/>
    </row>
    <row r="8051" spans="4:7" ht="16" customHeight="1" x14ac:dyDescent="0.25">
      <c r="D8051" s="106"/>
      <c r="G8051" s="107"/>
    </row>
    <row r="8052" spans="4:7" ht="16" customHeight="1" x14ac:dyDescent="0.25">
      <c r="D8052" s="106"/>
      <c r="G8052" s="107"/>
    </row>
    <row r="8053" spans="4:7" ht="16" customHeight="1" x14ac:dyDescent="0.25">
      <c r="D8053" s="106"/>
      <c r="G8053" s="107"/>
    </row>
    <row r="8054" spans="4:7" ht="16" customHeight="1" x14ac:dyDescent="0.25">
      <c r="D8054" s="106"/>
      <c r="G8054" s="107"/>
    </row>
    <row r="8055" spans="4:7" ht="16" customHeight="1" x14ac:dyDescent="0.25">
      <c r="D8055" s="106"/>
      <c r="G8055" s="107"/>
    </row>
    <row r="8056" spans="4:7" ht="16" customHeight="1" x14ac:dyDescent="0.25">
      <c r="D8056" s="106"/>
      <c r="G8056" s="107"/>
    </row>
    <row r="8057" spans="4:7" ht="16" customHeight="1" x14ac:dyDescent="0.25">
      <c r="D8057" s="106"/>
      <c r="G8057" s="107"/>
    </row>
    <row r="8058" spans="4:7" ht="16" customHeight="1" x14ac:dyDescent="0.25">
      <c r="D8058" s="106"/>
      <c r="G8058" s="107"/>
    </row>
    <row r="8059" spans="4:7" ht="16" customHeight="1" x14ac:dyDescent="0.25">
      <c r="D8059" s="106"/>
      <c r="G8059" s="107"/>
    </row>
    <row r="8060" spans="4:7" ht="16" customHeight="1" x14ac:dyDescent="0.25">
      <c r="D8060" s="106"/>
      <c r="G8060" s="107"/>
    </row>
    <row r="8061" spans="4:7" ht="16" customHeight="1" x14ac:dyDescent="0.25">
      <c r="D8061" s="106"/>
      <c r="G8061" s="107"/>
    </row>
    <row r="8062" spans="4:7" ht="16" customHeight="1" x14ac:dyDescent="0.25">
      <c r="D8062" s="106"/>
      <c r="G8062" s="107"/>
    </row>
    <row r="8063" spans="4:7" ht="16" customHeight="1" x14ac:dyDescent="0.25">
      <c r="D8063" s="106"/>
      <c r="G8063" s="107"/>
    </row>
    <row r="8064" spans="4:7" ht="16" customHeight="1" x14ac:dyDescent="0.25">
      <c r="D8064" s="106"/>
      <c r="G8064" s="107"/>
    </row>
    <row r="8065" spans="4:7" ht="16" customHeight="1" x14ac:dyDescent="0.25">
      <c r="D8065" s="106"/>
      <c r="G8065" s="107"/>
    </row>
    <row r="8066" spans="4:7" ht="16" customHeight="1" x14ac:dyDescent="0.25">
      <c r="D8066" s="106"/>
      <c r="G8066" s="107"/>
    </row>
    <row r="8067" spans="4:7" ht="16" customHeight="1" x14ac:dyDescent="0.25">
      <c r="D8067" s="106"/>
      <c r="G8067" s="107"/>
    </row>
    <row r="8068" spans="4:7" ht="16" customHeight="1" x14ac:dyDescent="0.25">
      <c r="D8068" s="106"/>
      <c r="G8068" s="107"/>
    </row>
    <row r="8069" spans="4:7" ht="16" customHeight="1" x14ac:dyDescent="0.25">
      <c r="D8069" s="106"/>
      <c r="G8069" s="107"/>
    </row>
    <row r="8070" spans="4:7" ht="16" customHeight="1" x14ac:dyDescent="0.25">
      <c r="D8070" s="106"/>
      <c r="G8070" s="107"/>
    </row>
    <row r="8071" spans="4:7" ht="16" customHeight="1" x14ac:dyDescent="0.25">
      <c r="D8071" s="106"/>
      <c r="G8071" s="107"/>
    </row>
    <row r="8072" spans="4:7" ht="16" customHeight="1" x14ac:dyDescent="0.25">
      <c r="D8072" s="106"/>
      <c r="G8072" s="107"/>
    </row>
    <row r="8073" spans="4:7" ht="16" customHeight="1" x14ac:dyDescent="0.25">
      <c r="D8073" s="106"/>
      <c r="G8073" s="107"/>
    </row>
    <row r="8074" spans="4:7" ht="16" customHeight="1" x14ac:dyDescent="0.25">
      <c r="D8074" s="106"/>
      <c r="G8074" s="107"/>
    </row>
    <row r="8075" spans="4:7" ht="16" customHeight="1" x14ac:dyDescent="0.25">
      <c r="D8075" s="106"/>
      <c r="G8075" s="107"/>
    </row>
    <row r="8076" spans="4:7" ht="16" customHeight="1" x14ac:dyDescent="0.25">
      <c r="D8076" s="106"/>
      <c r="G8076" s="107"/>
    </row>
    <row r="8077" spans="4:7" ht="16" customHeight="1" x14ac:dyDescent="0.25">
      <c r="D8077" s="106"/>
      <c r="G8077" s="107"/>
    </row>
    <row r="8078" spans="4:7" ht="16" customHeight="1" x14ac:dyDescent="0.25">
      <c r="D8078" s="106"/>
      <c r="G8078" s="107"/>
    </row>
    <row r="8079" spans="4:7" ht="16" customHeight="1" x14ac:dyDescent="0.25">
      <c r="D8079" s="106"/>
      <c r="G8079" s="107"/>
    </row>
    <row r="8080" spans="4:7" ht="16" customHeight="1" x14ac:dyDescent="0.25">
      <c r="D8080" s="106"/>
      <c r="G8080" s="107"/>
    </row>
    <row r="8081" spans="4:7" ht="16" customHeight="1" x14ac:dyDescent="0.25">
      <c r="D8081" s="106"/>
      <c r="G8081" s="107"/>
    </row>
    <row r="8082" spans="4:7" ht="16" customHeight="1" x14ac:dyDescent="0.25">
      <c r="D8082" s="106"/>
      <c r="G8082" s="107"/>
    </row>
    <row r="8083" spans="4:7" ht="16" customHeight="1" x14ac:dyDescent="0.25">
      <c r="D8083" s="106"/>
      <c r="G8083" s="107"/>
    </row>
    <row r="8084" spans="4:7" ht="16" customHeight="1" x14ac:dyDescent="0.25">
      <c r="D8084" s="106"/>
      <c r="G8084" s="107"/>
    </row>
    <row r="8085" spans="4:7" ht="16" customHeight="1" x14ac:dyDescent="0.25">
      <c r="D8085" s="106"/>
      <c r="G8085" s="107"/>
    </row>
    <row r="8086" spans="4:7" ht="16" customHeight="1" x14ac:dyDescent="0.25">
      <c r="D8086" s="106"/>
      <c r="G8086" s="107"/>
    </row>
    <row r="8087" spans="4:7" ht="16" customHeight="1" x14ac:dyDescent="0.25">
      <c r="D8087" s="106"/>
      <c r="G8087" s="107"/>
    </row>
    <row r="8088" spans="4:7" ht="16" customHeight="1" x14ac:dyDescent="0.25">
      <c r="D8088" s="106"/>
      <c r="G8088" s="107"/>
    </row>
    <row r="8089" spans="4:7" ht="16" customHeight="1" x14ac:dyDescent="0.25">
      <c r="D8089" s="106"/>
      <c r="G8089" s="107"/>
    </row>
    <row r="8090" spans="4:7" ht="16" customHeight="1" x14ac:dyDescent="0.25">
      <c r="D8090" s="106"/>
      <c r="G8090" s="107"/>
    </row>
    <row r="8091" spans="4:7" ht="16" customHeight="1" x14ac:dyDescent="0.25">
      <c r="D8091" s="106"/>
      <c r="G8091" s="107"/>
    </row>
    <row r="8092" spans="4:7" ht="16" customHeight="1" x14ac:dyDescent="0.25">
      <c r="D8092" s="106"/>
      <c r="G8092" s="107"/>
    </row>
    <row r="8093" spans="4:7" ht="16" customHeight="1" x14ac:dyDescent="0.25">
      <c r="D8093" s="106"/>
      <c r="G8093" s="107"/>
    </row>
    <row r="8094" spans="4:7" ht="16" customHeight="1" x14ac:dyDescent="0.25">
      <c r="D8094" s="106"/>
      <c r="G8094" s="107"/>
    </row>
    <row r="8095" spans="4:7" ht="16" customHeight="1" x14ac:dyDescent="0.25">
      <c r="D8095" s="106"/>
      <c r="G8095" s="107"/>
    </row>
    <row r="8096" spans="4:7" ht="16" customHeight="1" x14ac:dyDescent="0.25">
      <c r="D8096" s="106"/>
      <c r="G8096" s="107"/>
    </row>
    <row r="8097" spans="4:7" ht="16" customHeight="1" x14ac:dyDescent="0.25">
      <c r="D8097" s="106"/>
      <c r="G8097" s="107"/>
    </row>
    <row r="8098" spans="4:7" ht="16" customHeight="1" x14ac:dyDescent="0.25">
      <c r="D8098" s="106"/>
      <c r="G8098" s="107"/>
    </row>
    <row r="8099" spans="4:7" ht="16" customHeight="1" x14ac:dyDescent="0.25">
      <c r="D8099" s="106"/>
      <c r="G8099" s="107"/>
    </row>
    <row r="8100" spans="4:7" ht="16" customHeight="1" x14ac:dyDescent="0.25">
      <c r="D8100" s="106"/>
      <c r="G8100" s="107"/>
    </row>
    <row r="8101" spans="4:7" ht="16" customHeight="1" x14ac:dyDescent="0.25">
      <c r="D8101" s="106"/>
      <c r="G8101" s="107"/>
    </row>
    <row r="8102" spans="4:7" ht="16" customHeight="1" x14ac:dyDescent="0.25">
      <c r="D8102" s="106"/>
      <c r="G8102" s="107"/>
    </row>
    <row r="8103" spans="4:7" ht="16" customHeight="1" x14ac:dyDescent="0.25">
      <c r="D8103" s="106"/>
      <c r="G8103" s="107"/>
    </row>
    <row r="8104" spans="4:7" ht="16" customHeight="1" x14ac:dyDescent="0.25">
      <c r="D8104" s="106"/>
      <c r="G8104" s="107"/>
    </row>
    <row r="8105" spans="4:7" ht="16" customHeight="1" x14ac:dyDescent="0.25">
      <c r="D8105" s="106"/>
      <c r="G8105" s="107"/>
    </row>
    <row r="8106" spans="4:7" ht="16" customHeight="1" x14ac:dyDescent="0.25">
      <c r="D8106" s="106"/>
      <c r="G8106" s="107"/>
    </row>
    <row r="8107" spans="4:7" ht="16" customHeight="1" x14ac:dyDescent="0.25">
      <c r="D8107" s="106"/>
      <c r="G8107" s="107"/>
    </row>
    <row r="8108" spans="4:7" ht="16" customHeight="1" x14ac:dyDescent="0.25">
      <c r="D8108" s="106"/>
      <c r="G8108" s="107"/>
    </row>
    <row r="8109" spans="4:7" ht="16" customHeight="1" x14ac:dyDescent="0.25">
      <c r="D8109" s="106"/>
      <c r="G8109" s="107"/>
    </row>
    <row r="8110" spans="4:7" ht="16" customHeight="1" x14ac:dyDescent="0.25">
      <c r="D8110" s="106"/>
      <c r="G8110" s="107"/>
    </row>
    <row r="8111" spans="4:7" ht="16" customHeight="1" x14ac:dyDescent="0.25">
      <c r="D8111" s="106"/>
      <c r="G8111" s="107"/>
    </row>
    <row r="8112" spans="4:7" ht="16" customHeight="1" x14ac:dyDescent="0.25">
      <c r="D8112" s="106"/>
      <c r="G8112" s="107"/>
    </row>
    <row r="8113" spans="4:7" ht="16" customHeight="1" x14ac:dyDescent="0.25">
      <c r="D8113" s="106"/>
      <c r="G8113" s="107"/>
    </row>
    <row r="8114" spans="4:7" ht="16" customHeight="1" x14ac:dyDescent="0.25">
      <c r="D8114" s="106"/>
      <c r="G8114" s="107"/>
    </row>
    <row r="8115" spans="4:7" ht="16" customHeight="1" x14ac:dyDescent="0.25">
      <c r="D8115" s="106"/>
      <c r="G8115" s="107"/>
    </row>
    <row r="8116" spans="4:7" ht="16" customHeight="1" x14ac:dyDescent="0.25">
      <c r="D8116" s="106"/>
      <c r="G8116" s="107"/>
    </row>
    <row r="8117" spans="4:7" ht="16" customHeight="1" x14ac:dyDescent="0.25">
      <c r="D8117" s="106"/>
      <c r="G8117" s="107"/>
    </row>
    <row r="8118" spans="4:7" ht="16" customHeight="1" x14ac:dyDescent="0.25">
      <c r="D8118" s="106"/>
      <c r="G8118" s="107"/>
    </row>
    <row r="8119" spans="4:7" ht="16" customHeight="1" x14ac:dyDescent="0.25">
      <c r="D8119" s="106"/>
      <c r="G8119" s="107"/>
    </row>
    <row r="8120" spans="4:7" ht="16" customHeight="1" x14ac:dyDescent="0.25">
      <c r="D8120" s="106"/>
      <c r="G8120" s="107"/>
    </row>
    <row r="8121" spans="4:7" ht="16" customHeight="1" x14ac:dyDescent="0.25">
      <c r="D8121" s="106"/>
      <c r="G8121" s="107"/>
    </row>
    <row r="8122" spans="4:7" ht="16" customHeight="1" x14ac:dyDescent="0.25">
      <c r="D8122" s="106"/>
      <c r="G8122" s="107"/>
    </row>
    <row r="8123" spans="4:7" ht="16" customHeight="1" x14ac:dyDescent="0.25">
      <c r="D8123" s="106"/>
      <c r="G8123" s="107"/>
    </row>
    <row r="8124" spans="4:7" ht="16" customHeight="1" x14ac:dyDescent="0.25">
      <c r="D8124" s="106"/>
      <c r="G8124" s="107"/>
    </row>
    <row r="8125" spans="4:7" ht="16" customHeight="1" x14ac:dyDescent="0.25">
      <c r="D8125" s="106"/>
      <c r="G8125" s="107"/>
    </row>
    <row r="8126" spans="4:7" ht="16" customHeight="1" x14ac:dyDescent="0.25">
      <c r="D8126" s="106"/>
      <c r="G8126" s="107"/>
    </row>
    <row r="8127" spans="4:7" ht="16" customHeight="1" x14ac:dyDescent="0.25">
      <c r="D8127" s="106"/>
      <c r="G8127" s="107"/>
    </row>
    <row r="8128" spans="4:7" ht="16" customHeight="1" x14ac:dyDescent="0.25">
      <c r="D8128" s="106"/>
      <c r="G8128" s="107"/>
    </row>
    <row r="8129" spans="4:7" ht="16" customHeight="1" x14ac:dyDescent="0.25">
      <c r="D8129" s="106"/>
      <c r="G8129" s="107"/>
    </row>
    <row r="8130" spans="4:7" ht="16" customHeight="1" x14ac:dyDescent="0.25">
      <c r="D8130" s="106"/>
      <c r="G8130" s="107"/>
    </row>
    <row r="8131" spans="4:7" ht="16" customHeight="1" x14ac:dyDescent="0.25">
      <c r="D8131" s="106"/>
      <c r="G8131" s="107"/>
    </row>
    <row r="8132" spans="4:7" ht="16" customHeight="1" x14ac:dyDescent="0.25">
      <c r="D8132" s="106"/>
      <c r="G8132" s="107"/>
    </row>
    <row r="8133" spans="4:7" ht="16" customHeight="1" x14ac:dyDescent="0.25">
      <c r="D8133" s="106"/>
      <c r="G8133" s="107"/>
    </row>
    <row r="8134" spans="4:7" ht="16" customHeight="1" x14ac:dyDescent="0.25">
      <c r="D8134" s="106"/>
      <c r="G8134" s="107"/>
    </row>
    <row r="8135" spans="4:7" ht="16" customHeight="1" x14ac:dyDescent="0.25">
      <c r="D8135" s="106"/>
      <c r="G8135" s="107"/>
    </row>
    <row r="8136" spans="4:7" ht="16" customHeight="1" x14ac:dyDescent="0.25">
      <c r="D8136" s="106"/>
      <c r="G8136" s="107"/>
    </row>
    <row r="8137" spans="4:7" ht="16" customHeight="1" x14ac:dyDescent="0.25">
      <c r="D8137" s="106"/>
      <c r="G8137" s="107"/>
    </row>
    <row r="8138" spans="4:7" ht="16" customHeight="1" x14ac:dyDescent="0.25">
      <c r="D8138" s="106"/>
      <c r="G8138" s="107"/>
    </row>
    <row r="8139" spans="4:7" ht="16" customHeight="1" x14ac:dyDescent="0.25">
      <c r="D8139" s="106"/>
      <c r="G8139" s="107"/>
    </row>
    <row r="8140" spans="4:7" ht="16" customHeight="1" x14ac:dyDescent="0.25">
      <c r="D8140" s="106"/>
      <c r="G8140" s="107"/>
    </row>
    <row r="8141" spans="4:7" ht="16" customHeight="1" x14ac:dyDescent="0.25">
      <c r="D8141" s="106"/>
      <c r="G8141" s="107"/>
    </row>
    <row r="8142" spans="4:7" ht="16" customHeight="1" x14ac:dyDescent="0.25">
      <c r="D8142" s="106"/>
      <c r="G8142" s="107"/>
    </row>
    <row r="8143" spans="4:7" ht="16" customHeight="1" x14ac:dyDescent="0.25">
      <c r="D8143" s="106"/>
      <c r="G8143" s="107"/>
    </row>
    <row r="8144" spans="4:7" ht="16" customHeight="1" x14ac:dyDescent="0.25">
      <c r="D8144" s="106"/>
      <c r="G8144" s="107"/>
    </row>
    <row r="8145" spans="4:7" ht="16" customHeight="1" x14ac:dyDescent="0.25">
      <c r="D8145" s="106"/>
      <c r="G8145" s="107"/>
    </row>
    <row r="8146" spans="4:7" ht="16" customHeight="1" x14ac:dyDescent="0.25">
      <c r="D8146" s="106"/>
      <c r="G8146" s="107"/>
    </row>
    <row r="8147" spans="4:7" ht="16" customHeight="1" x14ac:dyDescent="0.25">
      <c r="D8147" s="106"/>
      <c r="G8147" s="107"/>
    </row>
    <row r="8148" spans="4:7" ht="16" customHeight="1" x14ac:dyDescent="0.25">
      <c r="D8148" s="106"/>
      <c r="G8148" s="107"/>
    </row>
    <row r="8149" spans="4:7" ht="16" customHeight="1" x14ac:dyDescent="0.25">
      <c r="D8149" s="106"/>
      <c r="G8149" s="107"/>
    </row>
    <row r="8150" spans="4:7" ht="16" customHeight="1" x14ac:dyDescent="0.25">
      <c r="D8150" s="106"/>
      <c r="G8150" s="107"/>
    </row>
    <row r="8151" spans="4:7" ht="16" customHeight="1" x14ac:dyDescent="0.25">
      <c r="D8151" s="106"/>
      <c r="G8151" s="107"/>
    </row>
    <row r="8152" spans="4:7" ht="16" customHeight="1" x14ac:dyDescent="0.25">
      <c r="D8152" s="106"/>
      <c r="G8152" s="107"/>
    </row>
    <row r="8153" spans="4:7" ht="16" customHeight="1" x14ac:dyDescent="0.25">
      <c r="D8153" s="106"/>
      <c r="G8153" s="107"/>
    </row>
    <row r="8154" spans="4:7" ht="16" customHeight="1" x14ac:dyDescent="0.25">
      <c r="D8154" s="106"/>
      <c r="G8154" s="107"/>
    </row>
    <row r="8155" spans="4:7" ht="16" customHeight="1" x14ac:dyDescent="0.25">
      <c r="D8155" s="106"/>
      <c r="G8155" s="107"/>
    </row>
    <row r="8156" spans="4:7" ht="16" customHeight="1" x14ac:dyDescent="0.25">
      <c r="D8156" s="106"/>
      <c r="G8156" s="107"/>
    </row>
    <row r="8157" spans="4:7" ht="16" customHeight="1" x14ac:dyDescent="0.25">
      <c r="D8157" s="106"/>
      <c r="G8157" s="107"/>
    </row>
    <row r="8158" spans="4:7" ht="16" customHeight="1" x14ac:dyDescent="0.25">
      <c r="D8158" s="106"/>
      <c r="G8158" s="107"/>
    </row>
    <row r="8159" spans="4:7" ht="16" customHeight="1" x14ac:dyDescent="0.25">
      <c r="D8159" s="106"/>
      <c r="G8159" s="107"/>
    </row>
    <row r="8160" spans="4:7" ht="16" customHeight="1" x14ac:dyDescent="0.25">
      <c r="D8160" s="106"/>
      <c r="G8160" s="107"/>
    </row>
    <row r="8161" spans="4:7" ht="16" customHeight="1" x14ac:dyDescent="0.25">
      <c r="D8161" s="106"/>
      <c r="G8161" s="107"/>
    </row>
    <row r="8162" spans="4:7" ht="16" customHeight="1" x14ac:dyDescent="0.25">
      <c r="D8162" s="106"/>
      <c r="G8162" s="107"/>
    </row>
    <row r="8163" spans="4:7" ht="16" customHeight="1" x14ac:dyDescent="0.25">
      <c r="D8163" s="106"/>
      <c r="G8163" s="107"/>
    </row>
    <row r="8164" spans="4:7" ht="16" customHeight="1" x14ac:dyDescent="0.25">
      <c r="D8164" s="106"/>
      <c r="G8164" s="107"/>
    </row>
    <row r="8165" spans="4:7" ht="16" customHeight="1" x14ac:dyDescent="0.25">
      <c r="D8165" s="106"/>
      <c r="G8165" s="107"/>
    </row>
    <row r="8166" spans="4:7" ht="16" customHeight="1" x14ac:dyDescent="0.25">
      <c r="D8166" s="106"/>
      <c r="G8166" s="107"/>
    </row>
    <row r="8167" spans="4:7" ht="16" customHeight="1" x14ac:dyDescent="0.25">
      <c r="D8167" s="106"/>
      <c r="G8167" s="107"/>
    </row>
    <row r="8168" spans="4:7" ht="16" customHeight="1" x14ac:dyDescent="0.25">
      <c r="D8168" s="106"/>
      <c r="G8168" s="107"/>
    </row>
    <row r="8169" spans="4:7" ht="16" customHeight="1" x14ac:dyDescent="0.25">
      <c r="D8169" s="106"/>
      <c r="G8169" s="107"/>
    </row>
    <row r="8170" spans="4:7" ht="16" customHeight="1" x14ac:dyDescent="0.25">
      <c r="D8170" s="106"/>
      <c r="G8170" s="107"/>
    </row>
    <row r="8171" spans="4:7" ht="16" customHeight="1" x14ac:dyDescent="0.25">
      <c r="D8171" s="106"/>
      <c r="G8171" s="107"/>
    </row>
    <row r="8172" spans="4:7" ht="16" customHeight="1" x14ac:dyDescent="0.25">
      <c r="D8172" s="106"/>
      <c r="G8172" s="107"/>
    </row>
    <row r="8173" spans="4:7" ht="16" customHeight="1" x14ac:dyDescent="0.25">
      <c r="D8173" s="106"/>
      <c r="G8173" s="107"/>
    </row>
    <row r="8174" spans="4:7" ht="16" customHeight="1" x14ac:dyDescent="0.25">
      <c r="D8174" s="106"/>
      <c r="G8174" s="107"/>
    </row>
    <row r="8175" spans="4:7" ht="16" customHeight="1" x14ac:dyDescent="0.25">
      <c r="D8175" s="106"/>
      <c r="G8175" s="107"/>
    </row>
    <row r="8176" spans="4:7" ht="16" customHeight="1" x14ac:dyDescent="0.25">
      <c r="D8176" s="106"/>
      <c r="G8176" s="107"/>
    </row>
    <row r="8177" spans="4:7" ht="16" customHeight="1" x14ac:dyDescent="0.25">
      <c r="D8177" s="106"/>
      <c r="G8177" s="107"/>
    </row>
    <row r="8178" spans="4:7" ht="16" customHeight="1" x14ac:dyDescent="0.25">
      <c r="D8178" s="106"/>
      <c r="G8178" s="107"/>
    </row>
    <row r="8179" spans="4:7" ht="16" customHeight="1" x14ac:dyDescent="0.25">
      <c r="D8179" s="106"/>
      <c r="G8179" s="107"/>
    </row>
    <row r="8180" spans="4:7" ht="16" customHeight="1" x14ac:dyDescent="0.25">
      <c r="D8180" s="106"/>
      <c r="G8180" s="107"/>
    </row>
    <row r="8181" spans="4:7" ht="16" customHeight="1" x14ac:dyDescent="0.25">
      <c r="D8181" s="106"/>
      <c r="G8181" s="107"/>
    </row>
    <row r="8182" spans="4:7" ht="16" customHeight="1" x14ac:dyDescent="0.25">
      <c r="D8182" s="106"/>
      <c r="G8182" s="107"/>
    </row>
    <row r="8183" spans="4:7" ht="16" customHeight="1" x14ac:dyDescent="0.25">
      <c r="D8183" s="106"/>
      <c r="G8183" s="107"/>
    </row>
    <row r="8184" spans="4:7" ht="16" customHeight="1" x14ac:dyDescent="0.25">
      <c r="D8184" s="106"/>
      <c r="G8184" s="107"/>
    </row>
    <row r="8185" spans="4:7" ht="16" customHeight="1" x14ac:dyDescent="0.25">
      <c r="D8185" s="106"/>
      <c r="G8185" s="107"/>
    </row>
    <row r="8186" spans="4:7" ht="16" customHeight="1" x14ac:dyDescent="0.25">
      <c r="D8186" s="106"/>
      <c r="G8186" s="107"/>
    </row>
    <row r="8187" spans="4:7" ht="16" customHeight="1" x14ac:dyDescent="0.25">
      <c r="D8187" s="106"/>
      <c r="G8187" s="107"/>
    </row>
    <row r="8188" spans="4:7" ht="16" customHeight="1" x14ac:dyDescent="0.25">
      <c r="D8188" s="106"/>
      <c r="G8188" s="107"/>
    </row>
    <row r="8189" spans="4:7" ht="16" customHeight="1" x14ac:dyDescent="0.25">
      <c r="D8189" s="106"/>
      <c r="G8189" s="107"/>
    </row>
    <row r="8190" spans="4:7" ht="16" customHeight="1" x14ac:dyDescent="0.25">
      <c r="D8190" s="106"/>
      <c r="G8190" s="107"/>
    </row>
    <row r="8191" spans="4:7" ht="16" customHeight="1" x14ac:dyDescent="0.25">
      <c r="D8191" s="106"/>
      <c r="G8191" s="107"/>
    </row>
    <row r="8192" spans="4:7" ht="16" customHeight="1" x14ac:dyDescent="0.25">
      <c r="D8192" s="106"/>
      <c r="G8192" s="107"/>
    </row>
    <row r="8193" spans="4:7" ht="16" customHeight="1" x14ac:dyDescent="0.25">
      <c r="D8193" s="106"/>
      <c r="G8193" s="107"/>
    </row>
    <row r="8194" spans="4:7" ht="16" customHeight="1" x14ac:dyDescent="0.25">
      <c r="D8194" s="106"/>
      <c r="G8194" s="107"/>
    </row>
    <row r="8195" spans="4:7" ht="16" customHeight="1" x14ac:dyDescent="0.25">
      <c r="D8195" s="106"/>
      <c r="G8195" s="107"/>
    </row>
    <row r="8196" spans="4:7" ht="16" customHeight="1" x14ac:dyDescent="0.25">
      <c r="D8196" s="106"/>
      <c r="G8196" s="107"/>
    </row>
    <row r="8197" spans="4:7" ht="16" customHeight="1" x14ac:dyDescent="0.25">
      <c r="D8197" s="106"/>
      <c r="G8197" s="107"/>
    </row>
    <row r="8198" spans="4:7" ht="16" customHeight="1" x14ac:dyDescent="0.25">
      <c r="D8198" s="106"/>
      <c r="G8198" s="107"/>
    </row>
    <row r="8199" spans="4:7" ht="16" customHeight="1" x14ac:dyDescent="0.25">
      <c r="D8199" s="106"/>
      <c r="G8199" s="107"/>
    </row>
    <row r="8200" spans="4:7" ht="16" customHeight="1" x14ac:dyDescent="0.25">
      <c r="D8200" s="106"/>
      <c r="G8200" s="107"/>
    </row>
    <row r="8201" spans="4:7" ht="16" customHeight="1" x14ac:dyDescent="0.25">
      <c r="D8201" s="106"/>
      <c r="G8201" s="107"/>
    </row>
    <row r="8202" spans="4:7" ht="16" customHeight="1" x14ac:dyDescent="0.25">
      <c r="D8202" s="106"/>
      <c r="G8202" s="107"/>
    </row>
    <row r="8203" spans="4:7" ht="16" customHeight="1" x14ac:dyDescent="0.25">
      <c r="D8203" s="106"/>
      <c r="G8203" s="107"/>
    </row>
    <row r="8204" spans="4:7" ht="16" customHeight="1" x14ac:dyDescent="0.25">
      <c r="D8204" s="106"/>
      <c r="G8204" s="107"/>
    </row>
    <row r="8205" spans="4:7" ht="16" customHeight="1" x14ac:dyDescent="0.25">
      <c r="D8205" s="106"/>
      <c r="G8205" s="107"/>
    </row>
    <row r="8206" spans="4:7" ht="16" customHeight="1" x14ac:dyDescent="0.25">
      <c r="D8206" s="106"/>
      <c r="G8206" s="107"/>
    </row>
    <row r="8207" spans="4:7" ht="16" customHeight="1" x14ac:dyDescent="0.25">
      <c r="D8207" s="106"/>
      <c r="G8207" s="107"/>
    </row>
    <row r="8208" spans="4:7" ht="16" customHeight="1" x14ac:dyDescent="0.25">
      <c r="D8208" s="106"/>
      <c r="G8208" s="107"/>
    </row>
    <row r="8209" spans="4:7" ht="16" customHeight="1" x14ac:dyDescent="0.25">
      <c r="D8209" s="106"/>
      <c r="G8209" s="107"/>
    </row>
    <row r="8210" spans="4:7" ht="16" customHeight="1" x14ac:dyDescent="0.25">
      <c r="D8210" s="106"/>
      <c r="G8210" s="107"/>
    </row>
    <row r="8211" spans="4:7" ht="16" customHeight="1" x14ac:dyDescent="0.25">
      <c r="D8211" s="106"/>
      <c r="G8211" s="107"/>
    </row>
    <row r="8212" spans="4:7" ht="16" customHeight="1" x14ac:dyDescent="0.25">
      <c r="D8212" s="106"/>
      <c r="G8212" s="107"/>
    </row>
    <row r="8213" spans="4:7" ht="16" customHeight="1" x14ac:dyDescent="0.25">
      <c r="D8213" s="106"/>
      <c r="G8213" s="107"/>
    </row>
    <row r="8214" spans="4:7" ht="16" customHeight="1" x14ac:dyDescent="0.25">
      <c r="D8214" s="106"/>
      <c r="G8214" s="107"/>
    </row>
    <row r="8215" spans="4:7" ht="16" customHeight="1" x14ac:dyDescent="0.25">
      <c r="D8215" s="106"/>
      <c r="G8215" s="107"/>
    </row>
    <row r="8216" spans="4:7" ht="16" customHeight="1" x14ac:dyDescent="0.25">
      <c r="D8216" s="106"/>
      <c r="G8216" s="107"/>
    </row>
    <row r="8217" spans="4:7" ht="16" customHeight="1" x14ac:dyDescent="0.25">
      <c r="D8217" s="106"/>
      <c r="G8217" s="107"/>
    </row>
    <row r="8218" spans="4:7" ht="16" customHeight="1" x14ac:dyDescent="0.25">
      <c r="D8218" s="106"/>
      <c r="G8218" s="107"/>
    </row>
    <row r="8219" spans="4:7" ht="16" customHeight="1" x14ac:dyDescent="0.25">
      <c r="D8219" s="106"/>
      <c r="G8219" s="107"/>
    </row>
    <row r="8220" spans="4:7" ht="16" customHeight="1" x14ac:dyDescent="0.25">
      <c r="D8220" s="106"/>
      <c r="G8220" s="107"/>
    </row>
    <row r="8221" spans="4:7" ht="16" customHeight="1" x14ac:dyDescent="0.25">
      <c r="D8221" s="106"/>
      <c r="G8221" s="107"/>
    </row>
    <row r="8222" spans="4:7" ht="16" customHeight="1" x14ac:dyDescent="0.25">
      <c r="D8222" s="106"/>
      <c r="G8222" s="107"/>
    </row>
    <row r="8223" spans="4:7" ht="16" customHeight="1" x14ac:dyDescent="0.25">
      <c r="D8223" s="106"/>
      <c r="G8223" s="107"/>
    </row>
    <row r="8224" spans="4:7" ht="16" customHeight="1" x14ac:dyDescent="0.25">
      <c r="D8224" s="106"/>
      <c r="G8224" s="107"/>
    </row>
    <row r="8225" spans="4:7" ht="16" customHeight="1" x14ac:dyDescent="0.25">
      <c r="D8225" s="106"/>
      <c r="G8225" s="107"/>
    </row>
    <row r="8226" spans="4:7" ht="16" customHeight="1" x14ac:dyDescent="0.25">
      <c r="D8226" s="106"/>
      <c r="G8226" s="107"/>
    </row>
    <row r="8227" spans="4:7" ht="16" customHeight="1" x14ac:dyDescent="0.25">
      <c r="D8227" s="106"/>
      <c r="G8227" s="107"/>
    </row>
    <row r="8228" spans="4:7" ht="16" customHeight="1" x14ac:dyDescent="0.25">
      <c r="D8228" s="106"/>
      <c r="G8228" s="107"/>
    </row>
    <row r="8229" spans="4:7" ht="16" customHeight="1" x14ac:dyDescent="0.25">
      <c r="D8229" s="106"/>
      <c r="G8229" s="107"/>
    </row>
    <row r="8230" spans="4:7" ht="16" customHeight="1" x14ac:dyDescent="0.25">
      <c r="D8230" s="106"/>
      <c r="G8230" s="107"/>
    </row>
    <row r="8231" spans="4:7" ht="16" customHeight="1" x14ac:dyDescent="0.25">
      <c r="D8231" s="106"/>
      <c r="G8231" s="107"/>
    </row>
    <row r="8232" spans="4:7" ht="16" customHeight="1" x14ac:dyDescent="0.25">
      <c r="D8232" s="106"/>
      <c r="G8232" s="107"/>
    </row>
    <row r="8233" spans="4:7" ht="16" customHeight="1" x14ac:dyDescent="0.25">
      <c r="D8233" s="106"/>
      <c r="G8233" s="107"/>
    </row>
    <row r="8234" spans="4:7" ht="16" customHeight="1" x14ac:dyDescent="0.25">
      <c r="D8234" s="106"/>
      <c r="G8234" s="107"/>
    </row>
    <row r="8235" spans="4:7" ht="16" customHeight="1" x14ac:dyDescent="0.25">
      <c r="D8235" s="106"/>
      <c r="G8235" s="107"/>
    </row>
    <row r="8236" spans="4:7" ht="16" customHeight="1" x14ac:dyDescent="0.25">
      <c r="D8236" s="106"/>
      <c r="G8236" s="107"/>
    </row>
    <row r="8237" spans="4:7" ht="16" customHeight="1" x14ac:dyDescent="0.25">
      <c r="D8237" s="106"/>
      <c r="G8237" s="107"/>
    </row>
    <row r="8238" spans="4:7" ht="16" customHeight="1" x14ac:dyDescent="0.25">
      <c r="D8238" s="106"/>
      <c r="G8238" s="107"/>
    </row>
    <row r="8239" spans="4:7" ht="16" customHeight="1" x14ac:dyDescent="0.25">
      <c r="D8239" s="106"/>
      <c r="G8239" s="107"/>
    </row>
    <row r="8240" spans="4:7" ht="16" customHeight="1" x14ac:dyDescent="0.25">
      <c r="D8240" s="106"/>
      <c r="G8240" s="107"/>
    </row>
    <row r="8241" spans="4:7" ht="16" customHeight="1" x14ac:dyDescent="0.25">
      <c r="D8241" s="106"/>
      <c r="G8241" s="107"/>
    </row>
    <row r="8242" spans="4:7" ht="16" customHeight="1" x14ac:dyDescent="0.25">
      <c r="D8242" s="106"/>
      <c r="G8242" s="107"/>
    </row>
    <row r="8243" spans="4:7" ht="16" customHeight="1" x14ac:dyDescent="0.25">
      <c r="D8243" s="106"/>
      <c r="G8243" s="107"/>
    </row>
    <row r="8244" spans="4:7" ht="16" customHeight="1" x14ac:dyDescent="0.25">
      <c r="D8244" s="106"/>
      <c r="G8244" s="107"/>
    </row>
    <row r="8245" spans="4:7" ht="16" customHeight="1" x14ac:dyDescent="0.25">
      <c r="D8245" s="106"/>
      <c r="G8245" s="107"/>
    </row>
    <row r="8246" spans="4:7" ht="16" customHeight="1" x14ac:dyDescent="0.25">
      <c r="D8246" s="106"/>
      <c r="G8246" s="107"/>
    </row>
    <row r="8247" spans="4:7" ht="16" customHeight="1" x14ac:dyDescent="0.25">
      <c r="D8247" s="106"/>
      <c r="G8247" s="107"/>
    </row>
    <row r="8248" spans="4:7" ht="16" customHeight="1" x14ac:dyDescent="0.25">
      <c r="D8248" s="106"/>
      <c r="G8248" s="107"/>
    </row>
    <row r="8249" spans="4:7" ht="16" customHeight="1" x14ac:dyDescent="0.25">
      <c r="D8249" s="106"/>
      <c r="G8249" s="107"/>
    </row>
    <row r="8250" spans="4:7" ht="16" customHeight="1" x14ac:dyDescent="0.25">
      <c r="D8250" s="106"/>
      <c r="G8250" s="107"/>
    </row>
    <row r="8251" spans="4:7" ht="16" customHeight="1" x14ac:dyDescent="0.25">
      <c r="D8251" s="106"/>
      <c r="G8251" s="107"/>
    </row>
    <row r="8252" spans="4:7" ht="16" customHeight="1" x14ac:dyDescent="0.25">
      <c r="D8252" s="106"/>
      <c r="G8252" s="107"/>
    </row>
    <row r="8253" spans="4:7" ht="16" customHeight="1" x14ac:dyDescent="0.25">
      <c r="D8253" s="106"/>
      <c r="G8253" s="107"/>
    </row>
    <row r="8254" spans="4:7" ht="16" customHeight="1" x14ac:dyDescent="0.25">
      <c r="D8254" s="106"/>
      <c r="G8254" s="107"/>
    </row>
    <row r="8255" spans="4:7" ht="16" customHeight="1" x14ac:dyDescent="0.25">
      <c r="D8255" s="106"/>
      <c r="G8255" s="107"/>
    </row>
    <row r="8256" spans="4:7" ht="16" customHeight="1" x14ac:dyDescent="0.25">
      <c r="D8256" s="106"/>
      <c r="G8256" s="107"/>
    </row>
    <row r="8257" spans="4:7" ht="16" customHeight="1" x14ac:dyDescent="0.25">
      <c r="D8257" s="106"/>
      <c r="G8257" s="107"/>
    </row>
    <row r="8258" spans="4:7" ht="16" customHeight="1" x14ac:dyDescent="0.25">
      <c r="D8258" s="106"/>
      <c r="G8258" s="107"/>
    </row>
    <row r="8259" spans="4:7" ht="16" customHeight="1" x14ac:dyDescent="0.25">
      <c r="D8259" s="106"/>
      <c r="G8259" s="107"/>
    </row>
    <row r="8260" spans="4:7" ht="16" customHeight="1" x14ac:dyDescent="0.25">
      <c r="D8260" s="106"/>
      <c r="G8260" s="107"/>
    </row>
    <row r="8261" spans="4:7" ht="16" customHeight="1" x14ac:dyDescent="0.25">
      <c r="D8261" s="106"/>
      <c r="G8261" s="107"/>
    </row>
    <row r="8262" spans="4:7" ht="16" customHeight="1" x14ac:dyDescent="0.25">
      <c r="D8262" s="106"/>
      <c r="G8262" s="107"/>
    </row>
    <row r="8263" spans="4:7" ht="16" customHeight="1" x14ac:dyDescent="0.25">
      <c r="D8263" s="106"/>
      <c r="G8263" s="107"/>
    </row>
    <row r="8264" spans="4:7" ht="16" customHeight="1" x14ac:dyDescent="0.25">
      <c r="D8264" s="106"/>
      <c r="G8264" s="107"/>
    </row>
    <row r="8265" spans="4:7" ht="16" customHeight="1" x14ac:dyDescent="0.25">
      <c r="D8265" s="106"/>
      <c r="G8265" s="107"/>
    </row>
    <row r="8266" spans="4:7" ht="16" customHeight="1" x14ac:dyDescent="0.25">
      <c r="D8266" s="106"/>
      <c r="G8266" s="107"/>
    </row>
    <row r="8267" spans="4:7" ht="16" customHeight="1" x14ac:dyDescent="0.25">
      <c r="D8267" s="106"/>
      <c r="G8267" s="107"/>
    </row>
    <row r="8268" spans="4:7" ht="16" customHeight="1" x14ac:dyDescent="0.25">
      <c r="D8268" s="106"/>
      <c r="G8268" s="107"/>
    </row>
    <row r="8269" spans="4:7" ht="16" customHeight="1" x14ac:dyDescent="0.25">
      <c r="D8269" s="106"/>
      <c r="G8269" s="107"/>
    </row>
    <row r="8270" spans="4:7" ht="16" customHeight="1" x14ac:dyDescent="0.25">
      <c r="D8270" s="106"/>
      <c r="G8270" s="107"/>
    </row>
    <row r="8271" spans="4:7" ht="16" customHeight="1" x14ac:dyDescent="0.25">
      <c r="D8271" s="106"/>
      <c r="G8271" s="107"/>
    </row>
    <row r="8272" spans="4:7" ht="16" customHeight="1" x14ac:dyDescent="0.25">
      <c r="D8272" s="106"/>
      <c r="G8272" s="107"/>
    </row>
    <row r="8273" spans="4:7" ht="16" customHeight="1" x14ac:dyDescent="0.25">
      <c r="D8273" s="106"/>
      <c r="G8273" s="107"/>
    </row>
    <row r="8274" spans="4:7" ht="16" customHeight="1" x14ac:dyDescent="0.25">
      <c r="D8274" s="106"/>
      <c r="G8274" s="107"/>
    </row>
    <row r="8275" spans="4:7" ht="16" customHeight="1" x14ac:dyDescent="0.25">
      <c r="D8275" s="106"/>
      <c r="G8275" s="107"/>
    </row>
    <row r="8276" spans="4:7" ht="16" customHeight="1" x14ac:dyDescent="0.25">
      <c r="D8276" s="106"/>
      <c r="G8276" s="107"/>
    </row>
    <row r="8277" spans="4:7" ht="16" customHeight="1" x14ac:dyDescent="0.25">
      <c r="D8277" s="106"/>
      <c r="G8277" s="107"/>
    </row>
    <row r="8278" spans="4:7" ht="16" customHeight="1" x14ac:dyDescent="0.25">
      <c r="D8278" s="106"/>
      <c r="G8278" s="107"/>
    </row>
    <row r="8279" spans="4:7" ht="16" customHeight="1" x14ac:dyDescent="0.25">
      <c r="D8279" s="106"/>
      <c r="G8279" s="107"/>
    </row>
    <row r="8280" spans="4:7" ht="16" customHeight="1" x14ac:dyDescent="0.25">
      <c r="D8280" s="106"/>
      <c r="G8280" s="107"/>
    </row>
    <row r="8281" spans="4:7" ht="16" customHeight="1" x14ac:dyDescent="0.25">
      <c r="D8281" s="106"/>
      <c r="G8281" s="107"/>
    </row>
    <row r="8282" spans="4:7" ht="16" customHeight="1" x14ac:dyDescent="0.25">
      <c r="D8282" s="106"/>
      <c r="G8282" s="107"/>
    </row>
    <row r="8283" spans="4:7" ht="16" customHeight="1" x14ac:dyDescent="0.25">
      <c r="D8283" s="106"/>
      <c r="G8283" s="107"/>
    </row>
    <row r="8284" spans="4:7" ht="16" customHeight="1" x14ac:dyDescent="0.25">
      <c r="D8284" s="106"/>
      <c r="G8284" s="107"/>
    </row>
    <row r="8285" spans="4:7" ht="16" customHeight="1" x14ac:dyDescent="0.25">
      <c r="D8285" s="106"/>
      <c r="G8285" s="107"/>
    </row>
    <row r="8286" spans="4:7" ht="16" customHeight="1" x14ac:dyDescent="0.25">
      <c r="D8286" s="106"/>
      <c r="G8286" s="107"/>
    </row>
    <row r="8287" spans="4:7" ht="16" customHeight="1" x14ac:dyDescent="0.25">
      <c r="D8287" s="106"/>
      <c r="G8287" s="107"/>
    </row>
    <row r="8288" spans="4:7" ht="16" customHeight="1" x14ac:dyDescent="0.25">
      <c r="D8288" s="106"/>
      <c r="G8288" s="107"/>
    </row>
    <row r="8289" spans="4:7" ht="16" customHeight="1" x14ac:dyDescent="0.25">
      <c r="D8289" s="106"/>
      <c r="G8289" s="107"/>
    </row>
    <row r="8290" spans="4:7" ht="16" customHeight="1" x14ac:dyDescent="0.25">
      <c r="D8290" s="106"/>
      <c r="G8290" s="107"/>
    </row>
    <row r="8291" spans="4:7" ht="16" customHeight="1" x14ac:dyDescent="0.25">
      <c r="D8291" s="106"/>
      <c r="G8291" s="107"/>
    </row>
    <row r="8292" spans="4:7" ht="16" customHeight="1" x14ac:dyDescent="0.25">
      <c r="D8292" s="106"/>
      <c r="G8292" s="107"/>
    </row>
    <row r="8293" spans="4:7" ht="16" customHeight="1" x14ac:dyDescent="0.25">
      <c r="D8293" s="106"/>
      <c r="G8293" s="107"/>
    </row>
    <row r="8294" spans="4:7" ht="16" customHeight="1" x14ac:dyDescent="0.25">
      <c r="D8294" s="106"/>
      <c r="G8294" s="107"/>
    </row>
    <row r="8295" spans="4:7" ht="16" customHeight="1" x14ac:dyDescent="0.25">
      <c r="D8295" s="106"/>
      <c r="G8295" s="107"/>
    </row>
    <row r="8296" spans="4:7" ht="16" customHeight="1" x14ac:dyDescent="0.25">
      <c r="D8296" s="106"/>
      <c r="G8296" s="107"/>
    </row>
    <row r="8297" spans="4:7" ht="16" customHeight="1" x14ac:dyDescent="0.25">
      <c r="D8297" s="106"/>
      <c r="G8297" s="107"/>
    </row>
    <row r="8298" spans="4:7" ht="16" customHeight="1" x14ac:dyDescent="0.25">
      <c r="D8298" s="106"/>
      <c r="G8298" s="107"/>
    </row>
    <row r="8299" spans="4:7" ht="16" customHeight="1" x14ac:dyDescent="0.25">
      <c r="D8299" s="106"/>
      <c r="G8299" s="107"/>
    </row>
    <row r="8300" spans="4:7" ht="16" customHeight="1" x14ac:dyDescent="0.25">
      <c r="D8300" s="106"/>
      <c r="G8300" s="107"/>
    </row>
    <row r="8301" spans="4:7" ht="16" customHeight="1" x14ac:dyDescent="0.25">
      <c r="D8301" s="106"/>
      <c r="G8301" s="107"/>
    </row>
    <row r="8302" spans="4:7" ht="16" customHeight="1" x14ac:dyDescent="0.25">
      <c r="D8302" s="106"/>
      <c r="G8302" s="107"/>
    </row>
    <row r="8303" spans="4:7" ht="16" customHeight="1" x14ac:dyDescent="0.25">
      <c r="D8303" s="106"/>
      <c r="G8303" s="107"/>
    </row>
    <row r="8304" spans="4:7" ht="16" customHeight="1" x14ac:dyDescent="0.25">
      <c r="D8304" s="106"/>
      <c r="G8304" s="107"/>
    </row>
    <row r="8305" spans="4:7" ht="16" customHeight="1" x14ac:dyDescent="0.25">
      <c r="D8305" s="106"/>
      <c r="G8305" s="107"/>
    </row>
    <row r="8306" spans="4:7" ht="16" customHeight="1" x14ac:dyDescent="0.25">
      <c r="D8306" s="106"/>
      <c r="G8306" s="107"/>
    </row>
    <row r="8307" spans="4:7" ht="16" customHeight="1" x14ac:dyDescent="0.25">
      <c r="D8307" s="106"/>
      <c r="G8307" s="107"/>
    </row>
    <row r="8308" spans="4:7" ht="16" customHeight="1" x14ac:dyDescent="0.25">
      <c r="D8308" s="106"/>
      <c r="G8308" s="107"/>
    </row>
    <row r="8309" spans="4:7" ht="16" customHeight="1" x14ac:dyDescent="0.25">
      <c r="D8309" s="106"/>
      <c r="G8309" s="107"/>
    </row>
    <row r="8310" spans="4:7" ht="16" customHeight="1" x14ac:dyDescent="0.25">
      <c r="D8310" s="106"/>
      <c r="G8310" s="107"/>
    </row>
    <row r="8311" spans="4:7" ht="16" customHeight="1" x14ac:dyDescent="0.25">
      <c r="D8311" s="106"/>
      <c r="G8311" s="107"/>
    </row>
    <row r="8312" spans="4:7" ht="16" customHeight="1" x14ac:dyDescent="0.25">
      <c r="D8312" s="106"/>
      <c r="G8312" s="107"/>
    </row>
    <row r="8313" spans="4:7" ht="16" customHeight="1" x14ac:dyDescent="0.25">
      <c r="D8313" s="106"/>
      <c r="G8313" s="107"/>
    </row>
    <row r="8314" spans="4:7" ht="16" customHeight="1" x14ac:dyDescent="0.25">
      <c r="D8314" s="106"/>
      <c r="G8314" s="107"/>
    </row>
    <row r="8315" spans="4:7" ht="16" customHeight="1" x14ac:dyDescent="0.25">
      <c r="D8315" s="106"/>
      <c r="G8315" s="107"/>
    </row>
    <row r="8316" spans="4:7" ht="16" customHeight="1" x14ac:dyDescent="0.25">
      <c r="D8316" s="106"/>
      <c r="G8316" s="107"/>
    </row>
    <row r="8317" spans="4:7" ht="16" customHeight="1" x14ac:dyDescent="0.25">
      <c r="D8317" s="106"/>
      <c r="G8317" s="107"/>
    </row>
    <row r="8318" spans="4:7" ht="16" customHeight="1" x14ac:dyDescent="0.25">
      <c r="D8318" s="106"/>
      <c r="G8318" s="107"/>
    </row>
    <row r="8319" spans="4:7" ht="16" customHeight="1" x14ac:dyDescent="0.25">
      <c r="D8319" s="106"/>
      <c r="G8319" s="107"/>
    </row>
    <row r="8320" spans="4:7" ht="16" customHeight="1" x14ac:dyDescent="0.25">
      <c r="D8320" s="106"/>
      <c r="G8320" s="107"/>
    </row>
    <row r="8321" spans="4:7" ht="16" customHeight="1" x14ac:dyDescent="0.25">
      <c r="D8321" s="106"/>
      <c r="G8321" s="107"/>
    </row>
    <row r="8322" spans="4:7" ht="16" customHeight="1" x14ac:dyDescent="0.25">
      <c r="D8322" s="106"/>
      <c r="G8322" s="107"/>
    </row>
    <row r="8323" spans="4:7" ht="16" customHeight="1" x14ac:dyDescent="0.25">
      <c r="D8323" s="106"/>
      <c r="G8323" s="107"/>
    </row>
    <row r="8324" spans="4:7" ht="16" customHeight="1" x14ac:dyDescent="0.25">
      <c r="D8324" s="106"/>
      <c r="G8324" s="107"/>
    </row>
    <row r="8325" spans="4:7" ht="16" customHeight="1" x14ac:dyDescent="0.25">
      <c r="D8325" s="106"/>
      <c r="G8325" s="107"/>
    </row>
    <row r="8326" spans="4:7" ht="16" customHeight="1" x14ac:dyDescent="0.25">
      <c r="D8326" s="106"/>
      <c r="G8326" s="107"/>
    </row>
    <row r="8327" spans="4:7" ht="16" customHeight="1" x14ac:dyDescent="0.25">
      <c r="D8327" s="106"/>
      <c r="G8327" s="107"/>
    </row>
    <row r="8328" spans="4:7" ht="16" customHeight="1" x14ac:dyDescent="0.25">
      <c r="D8328" s="106"/>
      <c r="G8328" s="107"/>
    </row>
    <row r="8329" spans="4:7" ht="16" customHeight="1" x14ac:dyDescent="0.25">
      <c r="D8329" s="106"/>
      <c r="G8329" s="107"/>
    </row>
    <row r="8330" spans="4:7" ht="16" customHeight="1" x14ac:dyDescent="0.25">
      <c r="D8330" s="106"/>
      <c r="G8330" s="107"/>
    </row>
    <row r="8331" spans="4:7" ht="16" customHeight="1" x14ac:dyDescent="0.25">
      <c r="D8331" s="106"/>
      <c r="G8331" s="107"/>
    </row>
    <row r="8332" spans="4:7" ht="16" customHeight="1" x14ac:dyDescent="0.25">
      <c r="D8332" s="106"/>
      <c r="G8332" s="107"/>
    </row>
    <row r="8333" spans="4:7" ht="16" customHeight="1" x14ac:dyDescent="0.25">
      <c r="D8333" s="106"/>
      <c r="G8333" s="107"/>
    </row>
    <row r="8334" spans="4:7" ht="16" customHeight="1" x14ac:dyDescent="0.25">
      <c r="D8334" s="106"/>
      <c r="G8334" s="107"/>
    </row>
    <row r="8335" spans="4:7" ht="16" customHeight="1" x14ac:dyDescent="0.25">
      <c r="D8335" s="106"/>
      <c r="G8335" s="107"/>
    </row>
    <row r="8336" spans="4:7" ht="16" customHeight="1" x14ac:dyDescent="0.25">
      <c r="D8336" s="106"/>
      <c r="G8336" s="107"/>
    </row>
    <row r="8337" spans="4:7" ht="16" customHeight="1" x14ac:dyDescent="0.25">
      <c r="D8337" s="106"/>
      <c r="G8337" s="107"/>
    </row>
    <row r="8338" spans="4:7" ht="16" customHeight="1" x14ac:dyDescent="0.25">
      <c r="D8338" s="106"/>
      <c r="G8338" s="107"/>
    </row>
    <row r="8339" spans="4:7" ht="16" customHeight="1" x14ac:dyDescent="0.25">
      <c r="D8339" s="106"/>
      <c r="G8339" s="107"/>
    </row>
    <row r="8340" spans="4:7" ht="16" customHeight="1" x14ac:dyDescent="0.25">
      <c r="D8340" s="106"/>
      <c r="G8340" s="107"/>
    </row>
    <row r="8341" spans="4:7" ht="16" customHeight="1" x14ac:dyDescent="0.25">
      <c r="D8341" s="106"/>
      <c r="G8341" s="107"/>
    </row>
    <row r="8342" spans="4:7" ht="16" customHeight="1" x14ac:dyDescent="0.25">
      <c r="D8342" s="106"/>
      <c r="G8342" s="107"/>
    </row>
    <row r="8343" spans="4:7" ht="16" customHeight="1" x14ac:dyDescent="0.25">
      <c r="D8343" s="106"/>
      <c r="G8343" s="107"/>
    </row>
    <row r="8344" spans="4:7" ht="16" customHeight="1" x14ac:dyDescent="0.25">
      <c r="D8344" s="106"/>
      <c r="G8344" s="107"/>
    </row>
    <row r="8345" spans="4:7" ht="16" customHeight="1" x14ac:dyDescent="0.25">
      <c r="D8345" s="106"/>
      <c r="G8345" s="107"/>
    </row>
    <row r="8346" spans="4:7" ht="16" customHeight="1" x14ac:dyDescent="0.25">
      <c r="D8346" s="106"/>
      <c r="G8346" s="107"/>
    </row>
    <row r="8347" spans="4:7" ht="16" customHeight="1" x14ac:dyDescent="0.25">
      <c r="D8347" s="106"/>
      <c r="G8347" s="107"/>
    </row>
    <row r="8348" spans="4:7" ht="16" customHeight="1" x14ac:dyDescent="0.25">
      <c r="D8348" s="106"/>
      <c r="G8348" s="107"/>
    </row>
    <row r="8349" spans="4:7" ht="16" customHeight="1" x14ac:dyDescent="0.25">
      <c r="D8349" s="106"/>
      <c r="G8349" s="107"/>
    </row>
    <row r="8350" spans="4:7" ht="16" customHeight="1" x14ac:dyDescent="0.25">
      <c r="D8350" s="106"/>
      <c r="G8350" s="107"/>
    </row>
    <row r="8351" spans="4:7" ht="16" customHeight="1" x14ac:dyDescent="0.25">
      <c r="D8351" s="106"/>
      <c r="G8351" s="107"/>
    </row>
    <row r="8352" spans="4:7" ht="16" customHeight="1" x14ac:dyDescent="0.25">
      <c r="D8352" s="106"/>
      <c r="G8352" s="107"/>
    </row>
    <row r="8353" spans="4:7" ht="16" customHeight="1" x14ac:dyDescent="0.25">
      <c r="D8353" s="106"/>
      <c r="G8353" s="107"/>
    </row>
    <row r="8354" spans="4:7" ht="16" customHeight="1" x14ac:dyDescent="0.25">
      <c r="D8354" s="106"/>
      <c r="G8354" s="107"/>
    </row>
    <row r="8355" spans="4:7" ht="16" customHeight="1" x14ac:dyDescent="0.25">
      <c r="D8355" s="106"/>
      <c r="G8355" s="107"/>
    </row>
    <row r="8356" spans="4:7" ht="16" customHeight="1" x14ac:dyDescent="0.25">
      <c r="D8356" s="106"/>
      <c r="G8356" s="107"/>
    </row>
    <row r="8357" spans="4:7" ht="16" customHeight="1" x14ac:dyDescent="0.25">
      <c r="D8357" s="106"/>
      <c r="G8357" s="107"/>
    </row>
    <row r="8358" spans="4:7" ht="16" customHeight="1" x14ac:dyDescent="0.25">
      <c r="D8358" s="106"/>
      <c r="G8358" s="107"/>
    </row>
    <row r="8359" spans="4:7" ht="16" customHeight="1" x14ac:dyDescent="0.25">
      <c r="D8359" s="106"/>
      <c r="G8359" s="107"/>
    </row>
    <row r="8360" spans="4:7" ht="16" customHeight="1" x14ac:dyDescent="0.25">
      <c r="D8360" s="106"/>
      <c r="G8360" s="107"/>
    </row>
    <row r="8361" spans="4:7" ht="16" customHeight="1" x14ac:dyDescent="0.25">
      <c r="D8361" s="106"/>
      <c r="G8361" s="107"/>
    </row>
    <row r="8362" spans="4:7" ht="16" customHeight="1" x14ac:dyDescent="0.25">
      <c r="D8362" s="106"/>
      <c r="G8362" s="107"/>
    </row>
    <row r="8363" spans="4:7" ht="16" customHeight="1" x14ac:dyDescent="0.25">
      <c r="D8363" s="106"/>
      <c r="G8363" s="107"/>
    </row>
    <row r="8364" spans="4:7" ht="16" customHeight="1" x14ac:dyDescent="0.25">
      <c r="D8364" s="106"/>
      <c r="G8364" s="107"/>
    </row>
    <row r="8365" spans="4:7" ht="16" customHeight="1" x14ac:dyDescent="0.25">
      <c r="D8365" s="106"/>
      <c r="G8365" s="107"/>
    </row>
    <row r="8366" spans="4:7" ht="16" customHeight="1" x14ac:dyDescent="0.25">
      <c r="D8366" s="106"/>
      <c r="G8366" s="107"/>
    </row>
    <row r="8367" spans="4:7" ht="16" customHeight="1" x14ac:dyDescent="0.25">
      <c r="D8367" s="106"/>
      <c r="G8367" s="107"/>
    </row>
    <row r="8368" spans="4:7" ht="16" customHeight="1" x14ac:dyDescent="0.25">
      <c r="D8368" s="106"/>
      <c r="G8368" s="107"/>
    </row>
    <row r="8369" spans="4:7" ht="16" customHeight="1" x14ac:dyDescent="0.25">
      <c r="D8369" s="106"/>
      <c r="G8369" s="107"/>
    </row>
    <row r="8370" spans="4:7" ht="16" customHeight="1" x14ac:dyDescent="0.25">
      <c r="D8370" s="106"/>
      <c r="G8370" s="107"/>
    </row>
    <row r="8371" spans="4:7" ht="16" customHeight="1" x14ac:dyDescent="0.25">
      <c r="D8371" s="106"/>
      <c r="G8371" s="107"/>
    </row>
    <row r="8372" spans="4:7" ht="16" customHeight="1" x14ac:dyDescent="0.25">
      <c r="D8372" s="106"/>
      <c r="G8372" s="107"/>
    </row>
    <row r="8373" spans="4:7" ht="16" customHeight="1" x14ac:dyDescent="0.25">
      <c r="D8373" s="106"/>
      <c r="G8373" s="107"/>
    </row>
    <row r="8374" spans="4:7" ht="16" customHeight="1" x14ac:dyDescent="0.25">
      <c r="D8374" s="106"/>
      <c r="G8374" s="107"/>
    </row>
    <row r="8375" spans="4:7" ht="16" customHeight="1" x14ac:dyDescent="0.25">
      <c r="D8375" s="106"/>
      <c r="G8375" s="107"/>
    </row>
    <row r="8376" spans="4:7" ht="16" customHeight="1" x14ac:dyDescent="0.25">
      <c r="D8376" s="106"/>
      <c r="G8376" s="107"/>
    </row>
    <row r="8377" spans="4:7" ht="16" customHeight="1" x14ac:dyDescent="0.25">
      <c r="D8377" s="106"/>
      <c r="G8377" s="107"/>
    </row>
    <row r="8378" spans="4:7" ht="16" customHeight="1" x14ac:dyDescent="0.25">
      <c r="D8378" s="106"/>
      <c r="G8378" s="107"/>
    </row>
    <row r="8379" spans="4:7" ht="16" customHeight="1" x14ac:dyDescent="0.25">
      <c r="D8379" s="106"/>
      <c r="G8379" s="107"/>
    </row>
    <row r="8380" spans="4:7" ht="16" customHeight="1" x14ac:dyDescent="0.25">
      <c r="D8380" s="106"/>
      <c r="G8380" s="107"/>
    </row>
    <row r="8381" spans="4:7" ht="16" customHeight="1" x14ac:dyDescent="0.25">
      <c r="D8381" s="106"/>
      <c r="G8381" s="107"/>
    </row>
    <row r="8382" spans="4:7" ht="16" customHeight="1" x14ac:dyDescent="0.25">
      <c r="D8382" s="106"/>
      <c r="G8382" s="107"/>
    </row>
    <row r="8383" spans="4:7" ht="16" customHeight="1" x14ac:dyDescent="0.25">
      <c r="D8383" s="106"/>
      <c r="G8383" s="107"/>
    </row>
    <row r="8384" spans="4:7" ht="16" customHeight="1" x14ac:dyDescent="0.25">
      <c r="D8384" s="106"/>
      <c r="G8384" s="107"/>
    </row>
    <row r="8385" spans="4:7" ht="16" customHeight="1" x14ac:dyDescent="0.25">
      <c r="D8385" s="106"/>
      <c r="G8385" s="107"/>
    </row>
    <row r="8386" spans="4:7" ht="16" customHeight="1" x14ac:dyDescent="0.25">
      <c r="D8386" s="106"/>
      <c r="G8386" s="107"/>
    </row>
    <row r="8387" spans="4:7" ht="16" customHeight="1" x14ac:dyDescent="0.25">
      <c r="D8387" s="106"/>
      <c r="G8387" s="107"/>
    </row>
    <row r="8388" spans="4:7" ht="16" customHeight="1" x14ac:dyDescent="0.25">
      <c r="D8388" s="106"/>
      <c r="G8388" s="107"/>
    </row>
    <row r="8389" spans="4:7" ht="16" customHeight="1" x14ac:dyDescent="0.25">
      <c r="D8389" s="106"/>
      <c r="G8389" s="107"/>
    </row>
    <row r="8390" spans="4:7" ht="16" customHeight="1" x14ac:dyDescent="0.25">
      <c r="D8390" s="106"/>
      <c r="G8390" s="107"/>
    </row>
    <row r="8391" spans="4:7" ht="16" customHeight="1" x14ac:dyDescent="0.25">
      <c r="D8391" s="106"/>
      <c r="G8391" s="107"/>
    </row>
    <row r="8392" spans="4:7" ht="16" customHeight="1" x14ac:dyDescent="0.25">
      <c r="D8392" s="106"/>
      <c r="G8392" s="107"/>
    </row>
    <row r="8393" spans="4:7" ht="16" customHeight="1" x14ac:dyDescent="0.25">
      <c r="D8393" s="106"/>
      <c r="G8393" s="107"/>
    </row>
    <row r="8394" spans="4:7" ht="16" customHeight="1" x14ac:dyDescent="0.25">
      <c r="D8394" s="106"/>
      <c r="G8394" s="107"/>
    </row>
    <row r="8395" spans="4:7" ht="16" customHeight="1" x14ac:dyDescent="0.25">
      <c r="D8395" s="106"/>
      <c r="G8395" s="107"/>
    </row>
    <row r="8396" spans="4:7" ht="16" customHeight="1" x14ac:dyDescent="0.25">
      <c r="D8396" s="106"/>
      <c r="G8396" s="107"/>
    </row>
    <row r="8397" spans="4:7" ht="16" customHeight="1" x14ac:dyDescent="0.25">
      <c r="D8397" s="106"/>
      <c r="G8397" s="107"/>
    </row>
    <row r="8398" spans="4:7" ht="16" customHeight="1" x14ac:dyDescent="0.25">
      <c r="D8398" s="106"/>
      <c r="G8398" s="107"/>
    </row>
    <row r="8399" spans="4:7" ht="16" customHeight="1" x14ac:dyDescent="0.25">
      <c r="D8399" s="106"/>
      <c r="G8399" s="107"/>
    </row>
    <row r="8400" spans="4:7" ht="16" customHeight="1" x14ac:dyDescent="0.25">
      <c r="D8400" s="106"/>
      <c r="G8400" s="107"/>
    </row>
    <row r="8401" spans="4:7" ht="16" customHeight="1" x14ac:dyDescent="0.25">
      <c r="D8401" s="106"/>
      <c r="G8401" s="107"/>
    </row>
    <row r="8402" spans="4:7" ht="16" customHeight="1" x14ac:dyDescent="0.25">
      <c r="D8402" s="106"/>
      <c r="G8402" s="107"/>
    </row>
    <row r="8403" spans="4:7" ht="16" customHeight="1" x14ac:dyDescent="0.25">
      <c r="D8403" s="106"/>
      <c r="G8403" s="107"/>
    </row>
    <row r="8404" spans="4:7" ht="16" customHeight="1" x14ac:dyDescent="0.25">
      <c r="D8404" s="106"/>
      <c r="G8404" s="107"/>
    </row>
    <row r="8405" spans="4:7" ht="16" customHeight="1" x14ac:dyDescent="0.25">
      <c r="D8405" s="106"/>
      <c r="G8405" s="107"/>
    </row>
    <row r="8406" spans="4:7" ht="16" customHeight="1" x14ac:dyDescent="0.25">
      <c r="D8406" s="106"/>
      <c r="G8406" s="107"/>
    </row>
    <row r="8407" spans="4:7" ht="16" customHeight="1" x14ac:dyDescent="0.25">
      <c r="D8407" s="106"/>
      <c r="G8407" s="107"/>
    </row>
    <row r="8408" spans="4:7" ht="16" customHeight="1" x14ac:dyDescent="0.25">
      <c r="D8408" s="106"/>
      <c r="G8408" s="107"/>
    </row>
    <row r="8409" spans="4:7" ht="16" customHeight="1" x14ac:dyDescent="0.25">
      <c r="D8409" s="106"/>
      <c r="G8409" s="107"/>
    </row>
    <row r="8410" spans="4:7" ht="16" customHeight="1" x14ac:dyDescent="0.25">
      <c r="D8410" s="106"/>
      <c r="G8410" s="107"/>
    </row>
    <row r="8411" spans="4:7" ht="16" customHeight="1" x14ac:dyDescent="0.25">
      <c r="D8411" s="106"/>
      <c r="G8411" s="107"/>
    </row>
    <row r="8412" spans="4:7" ht="16" customHeight="1" x14ac:dyDescent="0.25">
      <c r="D8412" s="106"/>
      <c r="G8412" s="107"/>
    </row>
    <row r="8413" spans="4:7" ht="16" customHeight="1" x14ac:dyDescent="0.25">
      <c r="D8413" s="106"/>
      <c r="G8413" s="107"/>
    </row>
    <row r="8414" spans="4:7" ht="16" customHeight="1" x14ac:dyDescent="0.25">
      <c r="D8414" s="106"/>
      <c r="G8414" s="107"/>
    </row>
    <row r="8415" spans="4:7" ht="16" customHeight="1" x14ac:dyDescent="0.25">
      <c r="D8415" s="106"/>
      <c r="G8415" s="107"/>
    </row>
    <row r="8416" spans="4:7" ht="16" customHeight="1" x14ac:dyDescent="0.25">
      <c r="D8416" s="106"/>
      <c r="G8416" s="107"/>
    </row>
    <row r="8417" spans="4:7" ht="16" customHeight="1" x14ac:dyDescent="0.25">
      <c r="D8417" s="106"/>
      <c r="G8417" s="107"/>
    </row>
    <row r="8418" spans="4:7" ht="16" customHeight="1" x14ac:dyDescent="0.25">
      <c r="D8418" s="106"/>
      <c r="G8418" s="107"/>
    </row>
    <row r="8419" spans="4:7" ht="16" customHeight="1" x14ac:dyDescent="0.25">
      <c r="D8419" s="106"/>
      <c r="G8419" s="107"/>
    </row>
    <row r="8420" spans="4:7" ht="16" customHeight="1" x14ac:dyDescent="0.25">
      <c r="D8420" s="106"/>
      <c r="G8420" s="107"/>
    </row>
    <row r="8421" spans="4:7" ht="16" customHeight="1" x14ac:dyDescent="0.25">
      <c r="D8421" s="106"/>
      <c r="G8421" s="107"/>
    </row>
    <row r="8422" spans="4:7" ht="16" customHeight="1" x14ac:dyDescent="0.25">
      <c r="D8422" s="106"/>
      <c r="G8422" s="107"/>
    </row>
    <row r="8423" spans="4:7" ht="16" customHeight="1" x14ac:dyDescent="0.25">
      <c r="D8423" s="106"/>
      <c r="G8423" s="107"/>
    </row>
    <row r="8424" spans="4:7" ht="16" customHeight="1" x14ac:dyDescent="0.25">
      <c r="D8424" s="106"/>
      <c r="G8424" s="107"/>
    </row>
    <row r="8425" spans="4:7" ht="16" customHeight="1" x14ac:dyDescent="0.25">
      <c r="D8425" s="106"/>
      <c r="G8425" s="107"/>
    </row>
    <row r="8426" spans="4:7" ht="16" customHeight="1" x14ac:dyDescent="0.25">
      <c r="D8426" s="106"/>
      <c r="G8426" s="107"/>
    </row>
    <row r="8427" spans="4:7" ht="16" customHeight="1" x14ac:dyDescent="0.25">
      <c r="D8427" s="106"/>
      <c r="G8427" s="107"/>
    </row>
    <row r="8428" spans="4:7" ht="16" customHeight="1" x14ac:dyDescent="0.25">
      <c r="D8428" s="106"/>
      <c r="G8428" s="107"/>
    </row>
    <row r="8429" spans="4:7" ht="16" customHeight="1" x14ac:dyDescent="0.25">
      <c r="D8429" s="106"/>
      <c r="G8429" s="107"/>
    </row>
    <row r="8430" spans="4:7" ht="16" customHeight="1" x14ac:dyDescent="0.25">
      <c r="D8430" s="106"/>
      <c r="G8430" s="107"/>
    </row>
    <row r="8431" spans="4:7" ht="16" customHeight="1" x14ac:dyDescent="0.25">
      <c r="D8431" s="106"/>
      <c r="G8431" s="107"/>
    </row>
    <row r="8432" spans="4:7" ht="16" customHeight="1" x14ac:dyDescent="0.25">
      <c r="D8432" s="106"/>
      <c r="G8432" s="107"/>
    </row>
    <row r="8433" spans="4:7" ht="16" customHeight="1" x14ac:dyDescent="0.25">
      <c r="D8433" s="106"/>
      <c r="G8433" s="107"/>
    </row>
    <row r="8434" spans="4:7" ht="16" customHeight="1" x14ac:dyDescent="0.25">
      <c r="D8434" s="106"/>
      <c r="G8434" s="107"/>
    </row>
    <row r="8435" spans="4:7" ht="16" customHeight="1" x14ac:dyDescent="0.25">
      <c r="D8435" s="106"/>
      <c r="G8435" s="107"/>
    </row>
    <row r="8436" spans="4:7" ht="16" customHeight="1" x14ac:dyDescent="0.25">
      <c r="D8436" s="106"/>
      <c r="G8436" s="107"/>
    </row>
    <row r="8437" spans="4:7" ht="16" customHeight="1" x14ac:dyDescent="0.25">
      <c r="D8437" s="106"/>
      <c r="G8437" s="107"/>
    </row>
    <row r="8438" spans="4:7" ht="16" customHeight="1" x14ac:dyDescent="0.25">
      <c r="D8438" s="106"/>
      <c r="G8438" s="107"/>
    </row>
    <row r="8439" spans="4:7" ht="16" customHeight="1" x14ac:dyDescent="0.25">
      <c r="D8439" s="106"/>
      <c r="G8439" s="107"/>
    </row>
    <row r="8440" spans="4:7" ht="16" customHeight="1" x14ac:dyDescent="0.25">
      <c r="D8440" s="106"/>
      <c r="G8440" s="107"/>
    </row>
    <row r="8441" spans="4:7" ht="16" customHeight="1" x14ac:dyDescent="0.25">
      <c r="D8441" s="106"/>
      <c r="G8441" s="107"/>
    </row>
    <row r="8442" spans="4:7" ht="16" customHeight="1" x14ac:dyDescent="0.25">
      <c r="D8442" s="106"/>
      <c r="G8442" s="107"/>
    </row>
    <row r="8443" spans="4:7" ht="16" customHeight="1" x14ac:dyDescent="0.25">
      <c r="D8443" s="106"/>
      <c r="G8443" s="107"/>
    </row>
    <row r="8444" spans="4:7" ht="16" customHeight="1" x14ac:dyDescent="0.25">
      <c r="D8444" s="106"/>
      <c r="G8444" s="107"/>
    </row>
    <row r="8445" spans="4:7" ht="16" customHeight="1" x14ac:dyDescent="0.25">
      <c r="D8445" s="106"/>
      <c r="G8445" s="107"/>
    </row>
    <row r="8446" spans="4:7" ht="16" customHeight="1" x14ac:dyDescent="0.25">
      <c r="D8446" s="106"/>
      <c r="G8446" s="107"/>
    </row>
    <row r="8447" spans="4:7" ht="16" customHeight="1" x14ac:dyDescent="0.25">
      <c r="D8447" s="106"/>
      <c r="G8447" s="107"/>
    </row>
    <row r="8448" spans="4:7" ht="16" customHeight="1" x14ac:dyDescent="0.25">
      <c r="D8448" s="106"/>
      <c r="G8448" s="107"/>
    </row>
    <row r="8449" spans="4:7" ht="16" customHeight="1" x14ac:dyDescent="0.25">
      <c r="D8449" s="106"/>
      <c r="G8449" s="107"/>
    </row>
    <row r="8450" spans="4:7" ht="16" customHeight="1" x14ac:dyDescent="0.25">
      <c r="D8450" s="106"/>
      <c r="G8450" s="107"/>
    </row>
    <row r="8451" spans="4:7" ht="16" customHeight="1" x14ac:dyDescent="0.25">
      <c r="D8451" s="106"/>
      <c r="G8451" s="107"/>
    </row>
    <row r="8452" spans="4:7" ht="16" customHeight="1" x14ac:dyDescent="0.25">
      <c r="D8452" s="106"/>
      <c r="G8452" s="107"/>
    </row>
    <row r="8453" spans="4:7" ht="16" customHeight="1" x14ac:dyDescent="0.25">
      <c r="D8453" s="106"/>
      <c r="G8453" s="107"/>
    </row>
    <row r="8454" spans="4:7" ht="16" customHeight="1" x14ac:dyDescent="0.25">
      <c r="D8454" s="106"/>
      <c r="G8454" s="107"/>
    </row>
    <row r="8455" spans="4:7" ht="16" customHeight="1" x14ac:dyDescent="0.25">
      <c r="D8455" s="106"/>
      <c r="G8455" s="107"/>
    </row>
    <row r="8456" spans="4:7" ht="16" customHeight="1" x14ac:dyDescent="0.25">
      <c r="D8456" s="106"/>
      <c r="G8456" s="107"/>
    </row>
    <row r="8457" spans="4:7" ht="16" customHeight="1" x14ac:dyDescent="0.25">
      <c r="D8457" s="106"/>
      <c r="G8457" s="107"/>
    </row>
    <row r="8458" spans="4:7" ht="16" customHeight="1" x14ac:dyDescent="0.25">
      <c r="D8458" s="106"/>
      <c r="G8458" s="107"/>
    </row>
    <row r="8459" spans="4:7" ht="16" customHeight="1" x14ac:dyDescent="0.25">
      <c r="D8459" s="106"/>
      <c r="G8459" s="107"/>
    </row>
    <row r="8460" spans="4:7" ht="16" customHeight="1" x14ac:dyDescent="0.25">
      <c r="D8460" s="106"/>
      <c r="G8460" s="107"/>
    </row>
    <row r="8461" spans="4:7" ht="16" customHeight="1" x14ac:dyDescent="0.25">
      <c r="D8461" s="106"/>
      <c r="G8461" s="107"/>
    </row>
    <row r="8462" spans="4:7" ht="16" customHeight="1" x14ac:dyDescent="0.25">
      <c r="D8462" s="106"/>
      <c r="G8462" s="107"/>
    </row>
    <row r="8463" spans="4:7" ht="16" customHeight="1" x14ac:dyDescent="0.25">
      <c r="D8463" s="106"/>
      <c r="G8463" s="107"/>
    </row>
    <row r="8464" spans="4:7" ht="16" customHeight="1" x14ac:dyDescent="0.25">
      <c r="D8464" s="106"/>
      <c r="G8464" s="107"/>
    </row>
    <row r="8465" spans="4:7" ht="16" customHeight="1" x14ac:dyDescent="0.25">
      <c r="D8465" s="106"/>
      <c r="G8465" s="107"/>
    </row>
    <row r="8466" spans="4:7" ht="16" customHeight="1" x14ac:dyDescent="0.25">
      <c r="D8466" s="106"/>
      <c r="G8466" s="107"/>
    </row>
    <row r="8467" spans="4:7" ht="16" customHeight="1" x14ac:dyDescent="0.25">
      <c r="D8467" s="106"/>
      <c r="G8467" s="107"/>
    </row>
    <row r="8468" spans="4:7" ht="16" customHeight="1" x14ac:dyDescent="0.25">
      <c r="D8468" s="106"/>
      <c r="G8468" s="107"/>
    </row>
    <row r="8469" spans="4:7" ht="16" customHeight="1" x14ac:dyDescent="0.25">
      <c r="D8469" s="106"/>
      <c r="G8469" s="107"/>
    </row>
    <row r="8470" spans="4:7" ht="16" customHeight="1" x14ac:dyDescent="0.25">
      <c r="D8470" s="106"/>
      <c r="G8470" s="107"/>
    </row>
    <row r="8471" spans="4:7" ht="16" customHeight="1" x14ac:dyDescent="0.25">
      <c r="D8471" s="106"/>
      <c r="G8471" s="107"/>
    </row>
    <row r="8472" spans="4:7" ht="16" customHeight="1" x14ac:dyDescent="0.25">
      <c r="D8472" s="106"/>
      <c r="G8472" s="107"/>
    </row>
    <row r="8473" spans="4:7" ht="16" customHeight="1" x14ac:dyDescent="0.25">
      <c r="D8473" s="106"/>
      <c r="G8473" s="107"/>
    </row>
    <row r="8474" spans="4:7" ht="16" customHeight="1" x14ac:dyDescent="0.25">
      <c r="D8474" s="106"/>
      <c r="G8474" s="107"/>
    </row>
    <row r="8475" spans="4:7" ht="16" customHeight="1" x14ac:dyDescent="0.25">
      <c r="D8475" s="106"/>
      <c r="G8475" s="107"/>
    </row>
    <row r="8476" spans="4:7" ht="16" customHeight="1" x14ac:dyDescent="0.25">
      <c r="D8476" s="106"/>
      <c r="G8476" s="107"/>
    </row>
    <row r="8477" spans="4:7" ht="16" customHeight="1" x14ac:dyDescent="0.25">
      <c r="D8477" s="106"/>
      <c r="G8477" s="107"/>
    </row>
    <row r="8478" spans="4:7" ht="16" customHeight="1" x14ac:dyDescent="0.25">
      <c r="D8478" s="106"/>
      <c r="G8478" s="107"/>
    </row>
    <row r="8479" spans="4:7" ht="16" customHeight="1" x14ac:dyDescent="0.25">
      <c r="D8479" s="106"/>
      <c r="G8479" s="107"/>
    </row>
    <row r="8480" spans="4:7" ht="16" customHeight="1" x14ac:dyDescent="0.25">
      <c r="D8480" s="106"/>
      <c r="G8480" s="107"/>
    </row>
    <row r="8481" spans="4:7" ht="16" customHeight="1" x14ac:dyDescent="0.25">
      <c r="D8481" s="106"/>
      <c r="G8481" s="107"/>
    </row>
    <row r="8482" spans="4:7" ht="16" customHeight="1" x14ac:dyDescent="0.25">
      <c r="D8482" s="106"/>
      <c r="G8482" s="107"/>
    </row>
    <row r="8483" spans="4:7" ht="16" customHeight="1" x14ac:dyDescent="0.25">
      <c r="D8483" s="106"/>
      <c r="G8483" s="107"/>
    </row>
    <row r="8484" spans="4:7" ht="16" customHeight="1" x14ac:dyDescent="0.25">
      <c r="D8484" s="106"/>
      <c r="G8484" s="107"/>
    </row>
    <row r="8485" spans="4:7" ht="16" customHeight="1" x14ac:dyDescent="0.25">
      <c r="D8485" s="106"/>
      <c r="G8485" s="107"/>
    </row>
    <row r="8486" spans="4:7" ht="16" customHeight="1" x14ac:dyDescent="0.25">
      <c r="D8486" s="106"/>
      <c r="G8486" s="107"/>
    </row>
    <row r="8487" spans="4:7" ht="16" customHeight="1" x14ac:dyDescent="0.25">
      <c r="D8487" s="106"/>
      <c r="G8487" s="107"/>
    </row>
    <row r="8488" spans="4:7" ht="16" customHeight="1" x14ac:dyDescent="0.25">
      <c r="D8488" s="106"/>
      <c r="G8488" s="107"/>
    </row>
    <row r="8489" spans="4:7" ht="16" customHeight="1" x14ac:dyDescent="0.25">
      <c r="D8489" s="106"/>
      <c r="G8489" s="107"/>
    </row>
    <row r="8490" spans="4:7" ht="16" customHeight="1" x14ac:dyDescent="0.25">
      <c r="D8490" s="106"/>
      <c r="G8490" s="107"/>
    </row>
    <row r="8491" spans="4:7" ht="16" customHeight="1" x14ac:dyDescent="0.25">
      <c r="D8491" s="106"/>
      <c r="G8491" s="107"/>
    </row>
    <row r="8492" spans="4:7" ht="16" customHeight="1" x14ac:dyDescent="0.25">
      <c r="D8492" s="106"/>
      <c r="G8492" s="107"/>
    </row>
    <row r="8493" spans="4:7" ht="16" customHeight="1" x14ac:dyDescent="0.25">
      <c r="D8493" s="106"/>
      <c r="G8493" s="107"/>
    </row>
    <row r="8494" spans="4:7" ht="16" customHeight="1" x14ac:dyDescent="0.25">
      <c r="D8494" s="106"/>
      <c r="G8494" s="107"/>
    </row>
    <row r="8495" spans="4:7" ht="16" customHeight="1" x14ac:dyDescent="0.25">
      <c r="D8495" s="106"/>
      <c r="G8495" s="107"/>
    </row>
    <row r="8496" spans="4:7" ht="16" customHeight="1" x14ac:dyDescent="0.25">
      <c r="D8496" s="106"/>
      <c r="G8496" s="107"/>
    </row>
    <row r="8497" spans="4:7" ht="16" customHeight="1" x14ac:dyDescent="0.25">
      <c r="D8497" s="106"/>
      <c r="G8497" s="107"/>
    </row>
    <row r="8498" spans="4:7" ht="16" customHeight="1" x14ac:dyDescent="0.25">
      <c r="D8498" s="106"/>
      <c r="G8498" s="107"/>
    </row>
    <row r="8499" spans="4:7" ht="16" customHeight="1" x14ac:dyDescent="0.25">
      <c r="D8499" s="106"/>
      <c r="G8499" s="107"/>
    </row>
    <row r="8500" spans="4:7" ht="16" customHeight="1" x14ac:dyDescent="0.25">
      <c r="D8500" s="106"/>
      <c r="G8500" s="107"/>
    </row>
    <row r="8501" spans="4:7" ht="16" customHeight="1" x14ac:dyDescent="0.25">
      <c r="D8501" s="106"/>
      <c r="G8501" s="107"/>
    </row>
    <row r="8502" spans="4:7" ht="16" customHeight="1" x14ac:dyDescent="0.25">
      <c r="D8502" s="106"/>
      <c r="G8502" s="107"/>
    </row>
    <row r="8503" spans="4:7" ht="16" customHeight="1" x14ac:dyDescent="0.25">
      <c r="D8503" s="106"/>
      <c r="G8503" s="107"/>
    </row>
    <row r="8504" spans="4:7" ht="16" customHeight="1" x14ac:dyDescent="0.25">
      <c r="D8504" s="106"/>
      <c r="G8504" s="107"/>
    </row>
    <row r="8505" spans="4:7" ht="16" customHeight="1" x14ac:dyDescent="0.25">
      <c r="D8505" s="106"/>
      <c r="G8505" s="107"/>
    </row>
    <row r="8506" spans="4:7" ht="16" customHeight="1" x14ac:dyDescent="0.25">
      <c r="D8506" s="106"/>
      <c r="G8506" s="107"/>
    </row>
    <row r="8507" spans="4:7" ht="16" customHeight="1" x14ac:dyDescent="0.25">
      <c r="D8507" s="106"/>
      <c r="G8507" s="107"/>
    </row>
    <row r="8508" spans="4:7" ht="16" customHeight="1" x14ac:dyDescent="0.25">
      <c r="D8508" s="106"/>
      <c r="G8508" s="107"/>
    </row>
    <row r="8509" spans="4:7" ht="16" customHeight="1" x14ac:dyDescent="0.25">
      <c r="D8509" s="106"/>
      <c r="G8509" s="107"/>
    </row>
    <row r="8510" spans="4:7" ht="16" customHeight="1" x14ac:dyDescent="0.25">
      <c r="D8510" s="106"/>
      <c r="G8510" s="107"/>
    </row>
    <row r="8511" spans="4:7" ht="16" customHeight="1" x14ac:dyDescent="0.25">
      <c r="D8511" s="106"/>
      <c r="G8511" s="107"/>
    </row>
    <row r="8512" spans="4:7" ht="16" customHeight="1" x14ac:dyDescent="0.25">
      <c r="D8512" s="106"/>
      <c r="G8512" s="107"/>
    </row>
    <row r="8513" spans="4:7" ht="16" customHeight="1" x14ac:dyDescent="0.25">
      <c r="D8513" s="106"/>
      <c r="G8513" s="107"/>
    </row>
    <row r="8514" spans="4:7" ht="16" customHeight="1" x14ac:dyDescent="0.25">
      <c r="D8514" s="106"/>
      <c r="G8514" s="107"/>
    </row>
    <row r="8515" spans="4:7" ht="16" customHeight="1" x14ac:dyDescent="0.25">
      <c r="D8515" s="106"/>
      <c r="G8515" s="107"/>
    </row>
    <row r="8516" spans="4:7" ht="16" customHeight="1" x14ac:dyDescent="0.25">
      <c r="D8516" s="106"/>
      <c r="G8516" s="107"/>
    </row>
    <row r="8517" spans="4:7" ht="16" customHeight="1" x14ac:dyDescent="0.25">
      <c r="D8517" s="106"/>
      <c r="G8517" s="107"/>
    </row>
    <row r="8518" spans="4:7" ht="16" customHeight="1" x14ac:dyDescent="0.25">
      <c r="D8518" s="106"/>
      <c r="G8518" s="107"/>
    </row>
    <row r="8519" spans="4:7" ht="16" customHeight="1" x14ac:dyDescent="0.25">
      <c r="D8519" s="106"/>
      <c r="G8519" s="107"/>
    </row>
    <row r="8520" spans="4:7" ht="16" customHeight="1" x14ac:dyDescent="0.25">
      <c r="D8520" s="106"/>
      <c r="G8520" s="107"/>
    </row>
    <row r="8521" spans="4:7" ht="16" customHeight="1" x14ac:dyDescent="0.25">
      <c r="D8521" s="106"/>
      <c r="G8521" s="107"/>
    </row>
    <row r="8522" spans="4:7" ht="16" customHeight="1" x14ac:dyDescent="0.25">
      <c r="D8522" s="106"/>
      <c r="G8522" s="107"/>
    </row>
    <row r="8523" spans="4:7" ht="16" customHeight="1" x14ac:dyDescent="0.25">
      <c r="D8523" s="106"/>
      <c r="G8523" s="107"/>
    </row>
    <row r="8524" spans="4:7" ht="16" customHeight="1" x14ac:dyDescent="0.25">
      <c r="D8524" s="106"/>
      <c r="G8524" s="107"/>
    </row>
    <row r="8525" spans="4:7" ht="16" customHeight="1" x14ac:dyDescent="0.25">
      <c r="D8525" s="106"/>
      <c r="G8525" s="107"/>
    </row>
    <row r="8526" spans="4:7" ht="16" customHeight="1" x14ac:dyDescent="0.25">
      <c r="D8526" s="106"/>
      <c r="G8526" s="107"/>
    </row>
    <row r="8527" spans="4:7" ht="16" customHeight="1" x14ac:dyDescent="0.25">
      <c r="D8527" s="106"/>
      <c r="G8527" s="107"/>
    </row>
    <row r="8528" spans="4:7" ht="16" customHeight="1" x14ac:dyDescent="0.25">
      <c r="D8528" s="106"/>
      <c r="G8528" s="107"/>
    </row>
    <row r="8529" spans="4:7" ht="16" customHeight="1" x14ac:dyDescent="0.25">
      <c r="D8529" s="106"/>
      <c r="G8529" s="107"/>
    </row>
    <row r="8530" spans="4:7" ht="16" customHeight="1" x14ac:dyDescent="0.25">
      <c r="D8530" s="106"/>
      <c r="G8530" s="107"/>
    </row>
    <row r="8531" spans="4:7" ht="16" customHeight="1" x14ac:dyDescent="0.25">
      <c r="D8531" s="106"/>
      <c r="G8531" s="107"/>
    </row>
    <row r="8532" spans="4:7" ht="16" customHeight="1" x14ac:dyDescent="0.25">
      <c r="D8532" s="106"/>
      <c r="G8532" s="107"/>
    </row>
    <row r="8533" spans="4:7" ht="16" customHeight="1" x14ac:dyDescent="0.25">
      <c r="D8533" s="106"/>
      <c r="G8533" s="107"/>
    </row>
    <row r="8534" spans="4:7" ht="16" customHeight="1" x14ac:dyDescent="0.25">
      <c r="D8534" s="106"/>
      <c r="G8534" s="107"/>
    </row>
    <row r="8535" spans="4:7" ht="16" customHeight="1" x14ac:dyDescent="0.25">
      <c r="D8535" s="106"/>
      <c r="G8535" s="107"/>
    </row>
    <row r="8536" spans="4:7" ht="16" customHeight="1" x14ac:dyDescent="0.25">
      <c r="D8536" s="106"/>
      <c r="G8536" s="107"/>
    </row>
    <row r="8537" spans="4:7" ht="16" customHeight="1" x14ac:dyDescent="0.25">
      <c r="D8537" s="106"/>
      <c r="G8537" s="107"/>
    </row>
    <row r="8538" spans="4:7" ht="16" customHeight="1" x14ac:dyDescent="0.25">
      <c r="D8538" s="106"/>
      <c r="G8538" s="107"/>
    </row>
    <row r="8539" spans="4:7" ht="16" customHeight="1" x14ac:dyDescent="0.25">
      <c r="D8539" s="106"/>
      <c r="G8539" s="107"/>
    </row>
    <row r="8540" spans="4:7" ht="16" customHeight="1" x14ac:dyDescent="0.25">
      <c r="D8540" s="106"/>
      <c r="G8540" s="107"/>
    </row>
    <row r="8541" spans="4:7" ht="16" customHeight="1" x14ac:dyDescent="0.25">
      <c r="D8541" s="106"/>
      <c r="G8541" s="107"/>
    </row>
    <row r="8542" spans="4:7" ht="16" customHeight="1" x14ac:dyDescent="0.25">
      <c r="D8542" s="106"/>
      <c r="G8542" s="107"/>
    </row>
    <row r="8543" spans="4:7" ht="16" customHeight="1" x14ac:dyDescent="0.25">
      <c r="D8543" s="106"/>
      <c r="G8543" s="107"/>
    </row>
    <row r="8544" spans="4:7" ht="16" customHeight="1" x14ac:dyDescent="0.25">
      <c r="D8544" s="106"/>
      <c r="G8544" s="107"/>
    </row>
    <row r="8545" spans="4:7" ht="16" customHeight="1" x14ac:dyDescent="0.25">
      <c r="D8545" s="106"/>
      <c r="G8545" s="107"/>
    </row>
    <row r="8546" spans="4:7" ht="16" customHeight="1" x14ac:dyDescent="0.25">
      <c r="D8546" s="106"/>
      <c r="G8546" s="107"/>
    </row>
    <row r="8547" spans="4:7" ht="16" customHeight="1" x14ac:dyDescent="0.25">
      <c r="D8547" s="106"/>
      <c r="G8547" s="107"/>
    </row>
    <row r="8548" spans="4:7" ht="16" customHeight="1" x14ac:dyDescent="0.25">
      <c r="D8548" s="106"/>
      <c r="G8548" s="107"/>
    </row>
    <row r="8549" spans="4:7" ht="16" customHeight="1" x14ac:dyDescent="0.25">
      <c r="D8549" s="106"/>
      <c r="G8549" s="107"/>
    </row>
    <row r="8550" spans="4:7" ht="16" customHeight="1" x14ac:dyDescent="0.25">
      <c r="D8550" s="106"/>
      <c r="G8550" s="107"/>
    </row>
    <row r="8551" spans="4:7" ht="16" customHeight="1" x14ac:dyDescent="0.25">
      <c r="D8551" s="106"/>
      <c r="G8551" s="107"/>
    </row>
    <row r="8552" spans="4:7" ht="16" customHeight="1" x14ac:dyDescent="0.25">
      <c r="D8552" s="106"/>
      <c r="G8552" s="107"/>
    </row>
    <row r="8553" spans="4:7" ht="16" customHeight="1" x14ac:dyDescent="0.25">
      <c r="D8553" s="106"/>
      <c r="G8553" s="107"/>
    </row>
    <row r="8554" spans="4:7" ht="16" customHeight="1" x14ac:dyDescent="0.25">
      <c r="D8554" s="106"/>
      <c r="G8554" s="107"/>
    </row>
    <row r="8555" spans="4:7" ht="16" customHeight="1" x14ac:dyDescent="0.25">
      <c r="D8555" s="106"/>
      <c r="G8555" s="107"/>
    </row>
    <row r="8556" spans="4:7" ht="16" customHeight="1" x14ac:dyDescent="0.25">
      <c r="D8556" s="106"/>
      <c r="G8556" s="107"/>
    </row>
    <row r="8557" spans="4:7" ht="16" customHeight="1" x14ac:dyDescent="0.25">
      <c r="D8557" s="106"/>
      <c r="G8557" s="107"/>
    </row>
    <row r="8558" spans="4:7" ht="16" customHeight="1" x14ac:dyDescent="0.25">
      <c r="D8558" s="106"/>
      <c r="G8558" s="107"/>
    </row>
    <row r="8559" spans="4:7" ht="16" customHeight="1" x14ac:dyDescent="0.25">
      <c r="D8559" s="106"/>
      <c r="G8559" s="107"/>
    </row>
    <row r="8560" spans="4:7" ht="16" customHeight="1" x14ac:dyDescent="0.25">
      <c r="D8560" s="106"/>
      <c r="G8560" s="107"/>
    </row>
    <row r="8561" spans="4:7" ht="16" customHeight="1" x14ac:dyDescent="0.25">
      <c r="D8561" s="106"/>
      <c r="G8561" s="107"/>
    </row>
    <row r="8562" spans="4:7" ht="16" customHeight="1" x14ac:dyDescent="0.25">
      <c r="D8562" s="106"/>
      <c r="G8562" s="107"/>
    </row>
    <row r="8563" spans="4:7" ht="16" customHeight="1" x14ac:dyDescent="0.25">
      <c r="D8563" s="106"/>
      <c r="G8563" s="107"/>
    </row>
    <row r="8564" spans="4:7" ht="16" customHeight="1" x14ac:dyDescent="0.25">
      <c r="D8564" s="106"/>
      <c r="G8564" s="107"/>
    </row>
    <row r="8565" spans="4:7" ht="16" customHeight="1" x14ac:dyDescent="0.25">
      <c r="D8565" s="106"/>
      <c r="G8565" s="107"/>
    </row>
    <row r="8566" spans="4:7" ht="16" customHeight="1" x14ac:dyDescent="0.25">
      <c r="D8566" s="106"/>
      <c r="G8566" s="107"/>
    </row>
    <row r="8567" spans="4:7" ht="16" customHeight="1" x14ac:dyDescent="0.25">
      <c r="D8567" s="106"/>
      <c r="G8567" s="107"/>
    </row>
    <row r="8568" spans="4:7" ht="16" customHeight="1" x14ac:dyDescent="0.25">
      <c r="D8568" s="106"/>
      <c r="G8568" s="107"/>
    </row>
    <row r="8569" spans="4:7" ht="16" customHeight="1" x14ac:dyDescent="0.25">
      <c r="D8569" s="106"/>
      <c r="G8569" s="107"/>
    </row>
    <row r="8570" spans="4:7" ht="16" customHeight="1" x14ac:dyDescent="0.25">
      <c r="D8570" s="106"/>
      <c r="G8570" s="107"/>
    </row>
    <row r="8571" spans="4:7" ht="16" customHeight="1" x14ac:dyDescent="0.25">
      <c r="D8571" s="106"/>
      <c r="G8571" s="107"/>
    </row>
    <row r="8572" spans="4:7" ht="16" customHeight="1" x14ac:dyDescent="0.25">
      <c r="D8572" s="106"/>
      <c r="G8572" s="107"/>
    </row>
    <row r="8573" spans="4:7" ht="16" customHeight="1" x14ac:dyDescent="0.25">
      <c r="D8573" s="106"/>
      <c r="G8573" s="107"/>
    </row>
    <row r="8574" spans="4:7" ht="16" customHeight="1" x14ac:dyDescent="0.25">
      <c r="D8574" s="106"/>
      <c r="G8574" s="107"/>
    </row>
    <row r="8575" spans="4:7" ht="16" customHeight="1" x14ac:dyDescent="0.25">
      <c r="D8575" s="106"/>
      <c r="G8575" s="107"/>
    </row>
    <row r="8576" spans="4:7" ht="16" customHeight="1" x14ac:dyDescent="0.25">
      <c r="D8576" s="106"/>
      <c r="G8576" s="107"/>
    </row>
    <row r="8577" spans="4:7" ht="16" customHeight="1" x14ac:dyDescent="0.25">
      <c r="D8577" s="106"/>
      <c r="G8577" s="107"/>
    </row>
    <row r="8578" spans="4:7" ht="16" customHeight="1" x14ac:dyDescent="0.25">
      <c r="D8578" s="106"/>
      <c r="G8578" s="107"/>
    </row>
    <row r="8579" spans="4:7" ht="16" customHeight="1" x14ac:dyDescent="0.25">
      <c r="D8579" s="106"/>
      <c r="G8579" s="107"/>
    </row>
    <row r="8580" spans="4:7" ht="16" customHeight="1" x14ac:dyDescent="0.25">
      <c r="D8580" s="106"/>
      <c r="G8580" s="107"/>
    </row>
    <row r="8581" spans="4:7" ht="16" customHeight="1" x14ac:dyDescent="0.25">
      <c r="D8581" s="106"/>
      <c r="G8581" s="107"/>
    </row>
    <row r="8582" spans="4:7" ht="16" customHeight="1" x14ac:dyDescent="0.25">
      <c r="D8582" s="106"/>
      <c r="G8582" s="107"/>
    </row>
    <row r="8583" spans="4:7" ht="16" customHeight="1" x14ac:dyDescent="0.25">
      <c r="D8583" s="106"/>
      <c r="G8583" s="107"/>
    </row>
    <row r="8584" spans="4:7" ht="16" customHeight="1" x14ac:dyDescent="0.25">
      <c r="D8584" s="106"/>
      <c r="G8584" s="107"/>
    </row>
    <row r="8585" spans="4:7" ht="16" customHeight="1" x14ac:dyDescent="0.25">
      <c r="D8585" s="106"/>
      <c r="G8585" s="107"/>
    </row>
    <row r="8586" spans="4:7" ht="16" customHeight="1" x14ac:dyDescent="0.25">
      <c r="D8586" s="106"/>
      <c r="G8586" s="107"/>
    </row>
    <row r="8587" spans="4:7" ht="16" customHeight="1" x14ac:dyDescent="0.25">
      <c r="D8587" s="106"/>
      <c r="G8587" s="107"/>
    </row>
    <row r="8588" spans="4:7" ht="16" customHeight="1" x14ac:dyDescent="0.25">
      <c r="D8588" s="106"/>
      <c r="G8588" s="107"/>
    </row>
    <row r="8589" spans="4:7" ht="16" customHeight="1" x14ac:dyDescent="0.25">
      <c r="D8589" s="106"/>
      <c r="G8589" s="107"/>
    </row>
    <row r="8590" spans="4:7" ht="16" customHeight="1" x14ac:dyDescent="0.25">
      <c r="D8590" s="106"/>
      <c r="G8590" s="107"/>
    </row>
    <row r="8591" spans="4:7" ht="16" customHeight="1" x14ac:dyDescent="0.25">
      <c r="D8591" s="106"/>
      <c r="G8591" s="107"/>
    </row>
    <row r="8592" spans="4:7" ht="16" customHeight="1" x14ac:dyDescent="0.25">
      <c r="D8592" s="106"/>
      <c r="G8592" s="107"/>
    </row>
    <row r="8593" spans="4:7" ht="16" customHeight="1" x14ac:dyDescent="0.25">
      <c r="D8593" s="106"/>
      <c r="G8593" s="107"/>
    </row>
    <row r="8594" spans="4:7" ht="16" customHeight="1" x14ac:dyDescent="0.25">
      <c r="D8594" s="106"/>
      <c r="G8594" s="107"/>
    </row>
    <row r="8595" spans="4:7" ht="16" customHeight="1" x14ac:dyDescent="0.25">
      <c r="D8595" s="106"/>
      <c r="G8595" s="107"/>
    </row>
    <row r="8596" spans="4:7" ht="16" customHeight="1" x14ac:dyDescent="0.25">
      <c r="D8596" s="106"/>
      <c r="G8596" s="107"/>
    </row>
    <row r="8597" spans="4:7" ht="16" customHeight="1" x14ac:dyDescent="0.25">
      <c r="D8597" s="106"/>
      <c r="G8597" s="107"/>
    </row>
    <row r="8598" spans="4:7" ht="16" customHeight="1" x14ac:dyDescent="0.25">
      <c r="D8598" s="106"/>
      <c r="G8598" s="107"/>
    </row>
    <row r="8599" spans="4:7" ht="16" customHeight="1" x14ac:dyDescent="0.25">
      <c r="D8599" s="106"/>
      <c r="G8599" s="107"/>
    </row>
    <row r="8600" spans="4:7" ht="16" customHeight="1" x14ac:dyDescent="0.25">
      <c r="D8600" s="106"/>
      <c r="G8600" s="107"/>
    </row>
    <row r="8601" spans="4:7" ht="16" customHeight="1" x14ac:dyDescent="0.25">
      <c r="D8601" s="106"/>
      <c r="G8601" s="107"/>
    </row>
    <row r="8602" spans="4:7" ht="16" customHeight="1" x14ac:dyDescent="0.25">
      <c r="D8602" s="106"/>
      <c r="G8602" s="107"/>
    </row>
    <row r="8603" spans="4:7" ht="16" customHeight="1" x14ac:dyDescent="0.25">
      <c r="D8603" s="106"/>
      <c r="G8603" s="107"/>
    </row>
    <row r="8604" spans="4:7" ht="16" customHeight="1" x14ac:dyDescent="0.25">
      <c r="D8604" s="106"/>
      <c r="G8604" s="107"/>
    </row>
    <row r="8605" spans="4:7" ht="16" customHeight="1" x14ac:dyDescent="0.25">
      <c r="D8605" s="106"/>
      <c r="G8605" s="107"/>
    </row>
    <row r="8606" spans="4:7" ht="16" customHeight="1" x14ac:dyDescent="0.25">
      <c r="D8606" s="106"/>
      <c r="G8606" s="107"/>
    </row>
    <row r="8607" spans="4:7" ht="16" customHeight="1" x14ac:dyDescent="0.25">
      <c r="D8607" s="106"/>
      <c r="G8607" s="107"/>
    </row>
    <row r="8608" spans="4:7" ht="16" customHeight="1" x14ac:dyDescent="0.25">
      <c r="D8608" s="106"/>
      <c r="G8608" s="107"/>
    </row>
    <row r="8609" spans="4:7" ht="16" customHeight="1" x14ac:dyDescent="0.25">
      <c r="D8609" s="106"/>
      <c r="G8609" s="107"/>
    </row>
    <row r="8610" spans="4:7" ht="16" customHeight="1" x14ac:dyDescent="0.25">
      <c r="D8610" s="106"/>
      <c r="G8610" s="107"/>
    </row>
    <row r="8611" spans="4:7" ht="16" customHeight="1" x14ac:dyDescent="0.25">
      <c r="D8611" s="106"/>
      <c r="G8611" s="107"/>
    </row>
    <row r="8612" spans="4:7" ht="16" customHeight="1" x14ac:dyDescent="0.25">
      <c r="D8612" s="106"/>
      <c r="G8612" s="107"/>
    </row>
    <row r="8613" spans="4:7" ht="16" customHeight="1" x14ac:dyDescent="0.25">
      <c r="D8613" s="106"/>
      <c r="G8613" s="107"/>
    </row>
    <row r="8614" spans="4:7" ht="16" customHeight="1" x14ac:dyDescent="0.25">
      <c r="D8614" s="106"/>
      <c r="G8614" s="107"/>
    </row>
    <row r="8615" spans="4:7" ht="16" customHeight="1" x14ac:dyDescent="0.25">
      <c r="D8615" s="106"/>
      <c r="G8615" s="107"/>
    </row>
    <row r="8616" spans="4:7" ht="16" customHeight="1" x14ac:dyDescent="0.25">
      <c r="D8616" s="106"/>
      <c r="G8616" s="107"/>
    </row>
    <row r="8617" spans="4:7" ht="16" customHeight="1" x14ac:dyDescent="0.25">
      <c r="D8617" s="106"/>
      <c r="G8617" s="107"/>
    </row>
    <row r="8618" spans="4:7" ht="16" customHeight="1" x14ac:dyDescent="0.25">
      <c r="D8618" s="106"/>
      <c r="G8618" s="107"/>
    </row>
    <row r="8619" spans="4:7" ht="16" customHeight="1" x14ac:dyDescent="0.25">
      <c r="D8619" s="106"/>
      <c r="G8619" s="107"/>
    </row>
    <row r="8620" spans="4:7" ht="16" customHeight="1" x14ac:dyDescent="0.25">
      <c r="D8620" s="106"/>
      <c r="G8620" s="107"/>
    </row>
    <row r="8621" spans="4:7" ht="16" customHeight="1" x14ac:dyDescent="0.25">
      <c r="D8621" s="106"/>
      <c r="G8621" s="107"/>
    </row>
    <row r="8622" spans="4:7" ht="16" customHeight="1" x14ac:dyDescent="0.25">
      <c r="D8622" s="106"/>
      <c r="G8622" s="107"/>
    </row>
    <row r="8623" spans="4:7" ht="16" customHeight="1" x14ac:dyDescent="0.25">
      <c r="D8623" s="106"/>
      <c r="G8623" s="107"/>
    </row>
    <row r="8624" spans="4:7" ht="16" customHeight="1" x14ac:dyDescent="0.25">
      <c r="D8624" s="106"/>
      <c r="G8624" s="107"/>
    </row>
    <row r="8625" spans="4:7" ht="16" customHeight="1" x14ac:dyDescent="0.25">
      <c r="D8625" s="106"/>
      <c r="G8625" s="107"/>
    </row>
    <row r="8626" spans="4:7" ht="16" customHeight="1" x14ac:dyDescent="0.25">
      <c r="D8626" s="106"/>
      <c r="G8626" s="107"/>
    </row>
    <row r="8627" spans="4:7" ht="16" customHeight="1" x14ac:dyDescent="0.25">
      <c r="D8627" s="106"/>
      <c r="G8627" s="107"/>
    </row>
    <row r="8628" spans="4:7" ht="16" customHeight="1" x14ac:dyDescent="0.25">
      <c r="D8628" s="106"/>
      <c r="G8628" s="107"/>
    </row>
    <row r="8629" spans="4:7" ht="16" customHeight="1" x14ac:dyDescent="0.25">
      <c r="D8629" s="106"/>
      <c r="G8629" s="107"/>
    </row>
    <row r="8630" spans="4:7" ht="16" customHeight="1" x14ac:dyDescent="0.25">
      <c r="D8630" s="106"/>
      <c r="G8630" s="107"/>
    </row>
    <row r="8631" spans="4:7" ht="16" customHeight="1" x14ac:dyDescent="0.25">
      <c r="D8631" s="106"/>
      <c r="G8631" s="107"/>
    </row>
    <row r="8632" spans="4:7" ht="16" customHeight="1" x14ac:dyDescent="0.25">
      <c r="D8632" s="106"/>
      <c r="G8632" s="107"/>
    </row>
    <row r="8633" spans="4:7" ht="16" customHeight="1" x14ac:dyDescent="0.25">
      <c r="D8633" s="106"/>
      <c r="G8633" s="107"/>
    </row>
    <row r="8634" spans="4:7" ht="16" customHeight="1" x14ac:dyDescent="0.25">
      <c r="D8634" s="106"/>
      <c r="G8634" s="107"/>
    </row>
    <row r="8635" spans="4:7" ht="16" customHeight="1" x14ac:dyDescent="0.25">
      <c r="D8635" s="106"/>
      <c r="G8635" s="107"/>
    </row>
    <row r="8636" spans="4:7" ht="16" customHeight="1" x14ac:dyDescent="0.25">
      <c r="D8636" s="106"/>
      <c r="G8636" s="107"/>
    </row>
    <row r="8637" spans="4:7" ht="16" customHeight="1" x14ac:dyDescent="0.25">
      <c r="D8637" s="106"/>
      <c r="G8637" s="107"/>
    </row>
    <row r="8638" spans="4:7" ht="16" customHeight="1" x14ac:dyDescent="0.25">
      <c r="D8638" s="106"/>
      <c r="G8638" s="107"/>
    </row>
    <row r="8639" spans="4:7" ht="16" customHeight="1" x14ac:dyDescent="0.25">
      <c r="D8639" s="106"/>
      <c r="G8639" s="107"/>
    </row>
    <row r="8640" spans="4:7" ht="16" customHeight="1" x14ac:dyDescent="0.25">
      <c r="D8640" s="106"/>
      <c r="G8640" s="107"/>
    </row>
    <row r="8641" spans="4:7" ht="16" customHeight="1" x14ac:dyDescent="0.25">
      <c r="D8641" s="106"/>
      <c r="G8641" s="107"/>
    </row>
    <row r="8642" spans="4:7" ht="16" customHeight="1" x14ac:dyDescent="0.25">
      <c r="D8642" s="106"/>
      <c r="G8642" s="107"/>
    </row>
    <row r="8643" spans="4:7" ht="16" customHeight="1" x14ac:dyDescent="0.25">
      <c r="D8643" s="106"/>
      <c r="G8643" s="107"/>
    </row>
    <row r="8644" spans="4:7" ht="16" customHeight="1" x14ac:dyDescent="0.25">
      <c r="D8644" s="106"/>
      <c r="G8644" s="107"/>
    </row>
    <row r="8645" spans="4:7" ht="16" customHeight="1" x14ac:dyDescent="0.25">
      <c r="D8645" s="106"/>
      <c r="G8645" s="107"/>
    </row>
    <row r="8646" spans="4:7" ht="16" customHeight="1" x14ac:dyDescent="0.25">
      <c r="D8646" s="106"/>
      <c r="G8646" s="107"/>
    </row>
    <row r="8647" spans="4:7" ht="16" customHeight="1" x14ac:dyDescent="0.25">
      <c r="D8647" s="106"/>
      <c r="G8647" s="107"/>
    </row>
    <row r="8648" spans="4:7" ht="16" customHeight="1" x14ac:dyDescent="0.25">
      <c r="D8648" s="106"/>
      <c r="G8648" s="107"/>
    </row>
    <row r="8649" spans="4:7" ht="16" customHeight="1" x14ac:dyDescent="0.25">
      <c r="D8649" s="106"/>
      <c r="G8649" s="107"/>
    </row>
    <row r="8650" spans="4:7" ht="16" customHeight="1" x14ac:dyDescent="0.25">
      <c r="D8650" s="106"/>
      <c r="G8650" s="107"/>
    </row>
    <row r="8651" spans="4:7" ht="16" customHeight="1" x14ac:dyDescent="0.25">
      <c r="D8651" s="106"/>
      <c r="G8651" s="107"/>
    </row>
    <row r="8652" spans="4:7" ht="16" customHeight="1" x14ac:dyDescent="0.25">
      <c r="D8652" s="106"/>
      <c r="G8652" s="107"/>
    </row>
    <row r="8653" spans="4:7" ht="16" customHeight="1" x14ac:dyDescent="0.25">
      <c r="D8653" s="106"/>
      <c r="G8653" s="107"/>
    </row>
    <row r="8654" spans="4:7" ht="16" customHeight="1" x14ac:dyDescent="0.25">
      <c r="D8654" s="106"/>
      <c r="G8654" s="107"/>
    </row>
    <row r="8655" spans="4:7" ht="16" customHeight="1" x14ac:dyDescent="0.25">
      <c r="D8655" s="106"/>
      <c r="G8655" s="107"/>
    </row>
    <row r="8656" spans="4:7" ht="16" customHeight="1" x14ac:dyDescent="0.25">
      <c r="D8656" s="106"/>
      <c r="G8656" s="107"/>
    </row>
    <row r="8657" spans="4:7" ht="16" customHeight="1" x14ac:dyDescent="0.25">
      <c r="D8657" s="106"/>
      <c r="G8657" s="107"/>
    </row>
    <row r="8658" spans="4:7" ht="16" customHeight="1" x14ac:dyDescent="0.25">
      <c r="D8658" s="106"/>
      <c r="G8658" s="107"/>
    </row>
    <row r="8659" spans="4:7" ht="16" customHeight="1" x14ac:dyDescent="0.25">
      <c r="D8659" s="106"/>
      <c r="G8659" s="107"/>
    </row>
    <row r="8660" spans="4:7" ht="16" customHeight="1" x14ac:dyDescent="0.25">
      <c r="D8660" s="106"/>
      <c r="G8660" s="107"/>
    </row>
    <row r="8661" spans="4:7" ht="16" customHeight="1" x14ac:dyDescent="0.25">
      <c r="D8661" s="106"/>
      <c r="G8661" s="107"/>
    </row>
    <row r="8662" spans="4:7" ht="16" customHeight="1" x14ac:dyDescent="0.25">
      <c r="D8662" s="106"/>
      <c r="G8662" s="107"/>
    </row>
    <row r="8663" spans="4:7" ht="16" customHeight="1" x14ac:dyDescent="0.25">
      <c r="D8663" s="106"/>
      <c r="G8663" s="107"/>
    </row>
    <row r="8664" spans="4:7" ht="16" customHeight="1" x14ac:dyDescent="0.25">
      <c r="D8664" s="106"/>
      <c r="G8664" s="107"/>
    </row>
    <row r="8665" spans="4:7" ht="16" customHeight="1" x14ac:dyDescent="0.25">
      <c r="D8665" s="106"/>
      <c r="G8665" s="107"/>
    </row>
    <row r="8666" spans="4:7" ht="16" customHeight="1" x14ac:dyDescent="0.25">
      <c r="D8666" s="106"/>
      <c r="G8666" s="107"/>
    </row>
    <row r="8667" spans="4:7" ht="16" customHeight="1" x14ac:dyDescent="0.25">
      <c r="D8667" s="106"/>
      <c r="G8667" s="107"/>
    </row>
    <row r="8668" spans="4:7" ht="16" customHeight="1" x14ac:dyDescent="0.25">
      <c r="D8668" s="106"/>
      <c r="G8668" s="107"/>
    </row>
    <row r="8669" spans="4:7" ht="16" customHeight="1" x14ac:dyDescent="0.25">
      <c r="D8669" s="106"/>
      <c r="G8669" s="107"/>
    </row>
    <row r="8670" spans="4:7" ht="16" customHeight="1" x14ac:dyDescent="0.25">
      <c r="D8670" s="106"/>
      <c r="G8670" s="107"/>
    </row>
    <row r="8671" spans="4:7" ht="16" customHeight="1" x14ac:dyDescent="0.25">
      <c r="D8671" s="106"/>
      <c r="G8671" s="107"/>
    </row>
    <row r="8672" spans="4:7" ht="16" customHeight="1" x14ac:dyDescent="0.25">
      <c r="D8672" s="106"/>
      <c r="G8672" s="107"/>
    </row>
    <row r="8673" spans="4:7" ht="16" customHeight="1" x14ac:dyDescent="0.25">
      <c r="D8673" s="106"/>
      <c r="G8673" s="107"/>
    </row>
    <row r="8674" spans="4:7" ht="16" customHeight="1" x14ac:dyDescent="0.25">
      <c r="D8674" s="106"/>
      <c r="G8674" s="107"/>
    </row>
    <row r="8675" spans="4:7" ht="16" customHeight="1" x14ac:dyDescent="0.25">
      <c r="D8675" s="106"/>
      <c r="G8675" s="107"/>
    </row>
    <row r="8676" spans="4:7" ht="16" customHeight="1" x14ac:dyDescent="0.25">
      <c r="D8676" s="106"/>
      <c r="G8676" s="107"/>
    </row>
    <row r="8677" spans="4:7" ht="16" customHeight="1" x14ac:dyDescent="0.25">
      <c r="D8677" s="106"/>
      <c r="G8677" s="107"/>
    </row>
    <row r="8678" spans="4:7" ht="16" customHeight="1" x14ac:dyDescent="0.25">
      <c r="D8678" s="106"/>
      <c r="G8678" s="107"/>
    </row>
    <row r="8679" spans="4:7" ht="16" customHeight="1" x14ac:dyDescent="0.25">
      <c r="D8679" s="106"/>
      <c r="G8679" s="107"/>
    </row>
    <row r="8680" spans="4:7" ht="16" customHeight="1" x14ac:dyDescent="0.25">
      <c r="D8680" s="106"/>
      <c r="G8680" s="107"/>
    </row>
    <row r="8681" spans="4:7" ht="16" customHeight="1" x14ac:dyDescent="0.25">
      <c r="D8681" s="106"/>
      <c r="G8681" s="107"/>
    </row>
    <row r="8682" spans="4:7" ht="16" customHeight="1" x14ac:dyDescent="0.25">
      <c r="D8682" s="106"/>
      <c r="G8682" s="107"/>
    </row>
    <row r="8683" spans="4:7" ht="16" customHeight="1" x14ac:dyDescent="0.25">
      <c r="D8683" s="106"/>
      <c r="G8683" s="107"/>
    </row>
    <row r="8684" spans="4:7" ht="16" customHeight="1" x14ac:dyDescent="0.25">
      <c r="D8684" s="106"/>
      <c r="G8684" s="107"/>
    </row>
    <row r="8685" spans="4:7" ht="16" customHeight="1" x14ac:dyDescent="0.25">
      <c r="D8685" s="106"/>
      <c r="G8685" s="107"/>
    </row>
    <row r="8686" spans="4:7" ht="16" customHeight="1" x14ac:dyDescent="0.25">
      <c r="D8686" s="106"/>
      <c r="G8686" s="107"/>
    </row>
    <row r="8687" spans="4:7" ht="16" customHeight="1" x14ac:dyDescent="0.25">
      <c r="D8687" s="106"/>
      <c r="G8687" s="107"/>
    </row>
    <row r="8688" spans="4:7" ht="16" customHeight="1" x14ac:dyDescent="0.25">
      <c r="D8688" s="106"/>
      <c r="G8688" s="107"/>
    </row>
    <row r="8689" spans="4:7" ht="16" customHeight="1" x14ac:dyDescent="0.25">
      <c r="D8689" s="106"/>
      <c r="G8689" s="107"/>
    </row>
    <row r="8690" spans="4:7" ht="16" customHeight="1" x14ac:dyDescent="0.25">
      <c r="D8690" s="106"/>
      <c r="G8690" s="107"/>
    </row>
    <row r="8691" spans="4:7" ht="16" customHeight="1" x14ac:dyDescent="0.25">
      <c r="D8691" s="106"/>
      <c r="G8691" s="107"/>
    </row>
    <row r="8692" spans="4:7" ht="16" customHeight="1" x14ac:dyDescent="0.25">
      <c r="D8692" s="106"/>
      <c r="G8692" s="107"/>
    </row>
    <row r="8693" spans="4:7" ht="16" customHeight="1" x14ac:dyDescent="0.25">
      <c r="D8693" s="106"/>
      <c r="G8693" s="107"/>
    </row>
    <row r="8694" spans="4:7" ht="16" customHeight="1" x14ac:dyDescent="0.25">
      <c r="D8694" s="106"/>
      <c r="G8694" s="107"/>
    </row>
    <row r="8695" spans="4:7" ht="16" customHeight="1" x14ac:dyDescent="0.25">
      <c r="D8695" s="106"/>
      <c r="G8695" s="107"/>
    </row>
    <row r="8696" spans="4:7" ht="16" customHeight="1" x14ac:dyDescent="0.25">
      <c r="D8696" s="106"/>
      <c r="G8696" s="107"/>
    </row>
    <row r="8697" spans="4:7" ht="16" customHeight="1" x14ac:dyDescent="0.25">
      <c r="D8697" s="106"/>
      <c r="G8697" s="107"/>
    </row>
    <row r="8698" spans="4:7" ht="16" customHeight="1" x14ac:dyDescent="0.25">
      <c r="D8698" s="106"/>
      <c r="G8698" s="107"/>
    </row>
    <row r="8699" spans="4:7" ht="16" customHeight="1" x14ac:dyDescent="0.25">
      <c r="D8699" s="106"/>
      <c r="G8699" s="107"/>
    </row>
    <row r="8700" spans="4:7" ht="16" customHeight="1" x14ac:dyDescent="0.25">
      <c r="D8700" s="106"/>
      <c r="G8700" s="107"/>
    </row>
    <row r="8701" spans="4:7" ht="16" customHeight="1" x14ac:dyDescent="0.25">
      <c r="D8701" s="106"/>
      <c r="G8701" s="107"/>
    </row>
    <row r="8702" spans="4:7" ht="16" customHeight="1" x14ac:dyDescent="0.25">
      <c r="D8702" s="106"/>
      <c r="G8702" s="107"/>
    </row>
    <row r="8703" spans="4:7" ht="16" customHeight="1" x14ac:dyDescent="0.25">
      <c r="D8703" s="106"/>
      <c r="G8703" s="107"/>
    </row>
    <row r="8704" spans="4:7" ht="16" customHeight="1" x14ac:dyDescent="0.25">
      <c r="D8704" s="106"/>
      <c r="G8704" s="107"/>
    </row>
    <row r="8705" spans="4:7" ht="16" customHeight="1" x14ac:dyDescent="0.25">
      <c r="D8705" s="106"/>
      <c r="G8705" s="107"/>
    </row>
    <row r="8706" spans="4:7" ht="16" customHeight="1" x14ac:dyDescent="0.25">
      <c r="D8706" s="106"/>
      <c r="G8706" s="107"/>
    </row>
    <row r="8707" spans="4:7" ht="16" customHeight="1" x14ac:dyDescent="0.25">
      <c r="D8707" s="106"/>
      <c r="G8707" s="107"/>
    </row>
    <row r="8708" spans="4:7" ht="16" customHeight="1" x14ac:dyDescent="0.25">
      <c r="D8708" s="106"/>
      <c r="G8708" s="107"/>
    </row>
    <row r="8709" spans="4:7" ht="16" customHeight="1" x14ac:dyDescent="0.25">
      <c r="D8709" s="106"/>
      <c r="G8709" s="107"/>
    </row>
    <row r="8710" spans="4:7" ht="16" customHeight="1" x14ac:dyDescent="0.25">
      <c r="D8710" s="106"/>
      <c r="G8710" s="107"/>
    </row>
    <row r="8711" spans="4:7" ht="16" customHeight="1" x14ac:dyDescent="0.25">
      <c r="D8711" s="106"/>
      <c r="G8711" s="107"/>
    </row>
    <row r="8712" spans="4:7" ht="16" customHeight="1" x14ac:dyDescent="0.25">
      <c r="D8712" s="106"/>
      <c r="G8712" s="107"/>
    </row>
    <row r="8713" spans="4:7" ht="16" customHeight="1" x14ac:dyDescent="0.25">
      <c r="D8713" s="106"/>
      <c r="G8713" s="107"/>
    </row>
    <row r="8714" spans="4:7" ht="16" customHeight="1" x14ac:dyDescent="0.25">
      <c r="D8714" s="106"/>
      <c r="G8714" s="107"/>
    </row>
    <row r="8715" spans="4:7" ht="16" customHeight="1" x14ac:dyDescent="0.25">
      <c r="D8715" s="106"/>
      <c r="G8715" s="107"/>
    </row>
    <row r="8716" spans="4:7" ht="16" customHeight="1" x14ac:dyDescent="0.25">
      <c r="D8716" s="106"/>
      <c r="G8716" s="107"/>
    </row>
    <row r="8717" spans="4:7" ht="16" customHeight="1" x14ac:dyDescent="0.25">
      <c r="D8717" s="106"/>
      <c r="G8717" s="107"/>
    </row>
    <row r="8718" spans="4:7" ht="16" customHeight="1" x14ac:dyDescent="0.25">
      <c r="D8718" s="106"/>
      <c r="G8718" s="107"/>
    </row>
    <row r="8719" spans="4:7" ht="16" customHeight="1" x14ac:dyDescent="0.25">
      <c r="D8719" s="106"/>
      <c r="G8719" s="107"/>
    </row>
    <row r="8720" spans="4:7" ht="16" customHeight="1" x14ac:dyDescent="0.25">
      <c r="D8720" s="106"/>
      <c r="G8720" s="107"/>
    </row>
    <row r="8721" spans="4:7" ht="16" customHeight="1" x14ac:dyDescent="0.25">
      <c r="D8721" s="106"/>
      <c r="G8721" s="107"/>
    </row>
    <row r="8722" spans="4:7" ht="16" customHeight="1" x14ac:dyDescent="0.25">
      <c r="D8722" s="106"/>
      <c r="G8722" s="107"/>
    </row>
    <row r="8723" spans="4:7" ht="16" customHeight="1" x14ac:dyDescent="0.25">
      <c r="D8723" s="106"/>
      <c r="G8723" s="107"/>
    </row>
    <row r="8724" spans="4:7" ht="16" customHeight="1" x14ac:dyDescent="0.25">
      <c r="D8724" s="106"/>
      <c r="G8724" s="107"/>
    </row>
    <row r="8725" spans="4:7" ht="16" customHeight="1" x14ac:dyDescent="0.25">
      <c r="D8725" s="106"/>
      <c r="G8725" s="107"/>
    </row>
    <row r="8726" spans="4:7" ht="16" customHeight="1" x14ac:dyDescent="0.25">
      <c r="D8726" s="106"/>
      <c r="G8726" s="107"/>
    </row>
    <row r="8727" spans="4:7" ht="16" customHeight="1" x14ac:dyDescent="0.25">
      <c r="D8727" s="106"/>
      <c r="G8727" s="107"/>
    </row>
    <row r="8728" spans="4:7" ht="16" customHeight="1" x14ac:dyDescent="0.25">
      <c r="D8728" s="106"/>
      <c r="G8728" s="107"/>
    </row>
    <row r="8729" spans="4:7" ht="16" customHeight="1" x14ac:dyDescent="0.25">
      <c r="D8729" s="106"/>
      <c r="G8729" s="107"/>
    </row>
    <row r="8730" spans="4:7" ht="16" customHeight="1" x14ac:dyDescent="0.25">
      <c r="D8730" s="106"/>
      <c r="G8730" s="107"/>
    </row>
    <row r="8731" spans="4:7" ht="16" customHeight="1" x14ac:dyDescent="0.25">
      <c r="D8731" s="106"/>
      <c r="G8731" s="107"/>
    </row>
    <row r="8732" spans="4:7" ht="16" customHeight="1" x14ac:dyDescent="0.25">
      <c r="D8732" s="106"/>
      <c r="G8732" s="107"/>
    </row>
    <row r="8733" spans="4:7" ht="16" customHeight="1" x14ac:dyDescent="0.25">
      <c r="D8733" s="106"/>
      <c r="G8733" s="107"/>
    </row>
    <row r="8734" spans="4:7" ht="16" customHeight="1" x14ac:dyDescent="0.25">
      <c r="D8734" s="106"/>
      <c r="G8734" s="107"/>
    </row>
    <row r="8735" spans="4:7" ht="16" customHeight="1" x14ac:dyDescent="0.25">
      <c r="D8735" s="106"/>
      <c r="G8735" s="107"/>
    </row>
    <row r="8736" spans="4:7" ht="16" customHeight="1" x14ac:dyDescent="0.25">
      <c r="D8736" s="106"/>
      <c r="G8736" s="107"/>
    </row>
    <row r="8737" spans="4:7" ht="16" customHeight="1" x14ac:dyDescent="0.25">
      <c r="D8737" s="106"/>
      <c r="G8737" s="107"/>
    </row>
    <row r="8738" spans="4:7" ht="16" customHeight="1" x14ac:dyDescent="0.25">
      <c r="D8738" s="106"/>
      <c r="G8738" s="107"/>
    </row>
    <row r="8739" spans="4:7" ht="16" customHeight="1" x14ac:dyDescent="0.25">
      <c r="D8739" s="106"/>
      <c r="G8739" s="107"/>
    </row>
    <row r="8740" spans="4:7" ht="16" customHeight="1" x14ac:dyDescent="0.25">
      <c r="D8740" s="106"/>
      <c r="G8740" s="107"/>
    </row>
    <row r="8741" spans="4:7" ht="16" customHeight="1" x14ac:dyDescent="0.25">
      <c r="D8741" s="106"/>
      <c r="G8741" s="107"/>
    </row>
    <row r="8742" spans="4:7" ht="16" customHeight="1" x14ac:dyDescent="0.25">
      <c r="D8742" s="106"/>
      <c r="G8742" s="107"/>
    </row>
    <row r="8743" spans="4:7" ht="16" customHeight="1" x14ac:dyDescent="0.25">
      <c r="D8743" s="106"/>
      <c r="G8743" s="107"/>
    </row>
    <row r="8744" spans="4:7" ht="16" customHeight="1" x14ac:dyDescent="0.25">
      <c r="D8744" s="106"/>
      <c r="G8744" s="107"/>
    </row>
    <row r="8745" spans="4:7" ht="16" customHeight="1" x14ac:dyDescent="0.25">
      <c r="D8745" s="106"/>
      <c r="G8745" s="107"/>
    </row>
    <row r="8746" spans="4:7" ht="16" customHeight="1" x14ac:dyDescent="0.25">
      <c r="D8746" s="106"/>
      <c r="G8746" s="107"/>
    </row>
    <row r="8747" spans="4:7" ht="16" customHeight="1" x14ac:dyDescent="0.25">
      <c r="D8747" s="106"/>
      <c r="G8747" s="107"/>
    </row>
    <row r="8748" spans="4:7" ht="16" customHeight="1" x14ac:dyDescent="0.25">
      <c r="D8748" s="106"/>
      <c r="G8748" s="107"/>
    </row>
    <row r="8749" spans="4:7" ht="16" customHeight="1" x14ac:dyDescent="0.25">
      <c r="D8749" s="106"/>
      <c r="G8749" s="107"/>
    </row>
    <row r="8750" spans="4:7" ht="16" customHeight="1" x14ac:dyDescent="0.25">
      <c r="D8750" s="106"/>
      <c r="G8750" s="107"/>
    </row>
    <row r="8751" spans="4:7" ht="16" customHeight="1" x14ac:dyDescent="0.25">
      <c r="D8751" s="106"/>
      <c r="G8751" s="107"/>
    </row>
    <row r="8752" spans="4:7" ht="16" customHeight="1" x14ac:dyDescent="0.25">
      <c r="D8752" s="106"/>
      <c r="G8752" s="107"/>
    </row>
    <row r="8753" spans="4:7" ht="16" customHeight="1" x14ac:dyDescent="0.25">
      <c r="D8753" s="106"/>
      <c r="G8753" s="107"/>
    </row>
    <row r="8754" spans="4:7" ht="16" customHeight="1" x14ac:dyDescent="0.25">
      <c r="D8754" s="106"/>
      <c r="G8754" s="107"/>
    </row>
    <row r="8755" spans="4:7" ht="16" customHeight="1" x14ac:dyDescent="0.25">
      <c r="D8755" s="106"/>
      <c r="G8755" s="107"/>
    </row>
    <row r="8756" spans="4:7" ht="16" customHeight="1" x14ac:dyDescent="0.25">
      <c r="D8756" s="106"/>
      <c r="G8756" s="107"/>
    </row>
    <row r="8757" spans="4:7" ht="16" customHeight="1" x14ac:dyDescent="0.25">
      <c r="D8757" s="106"/>
      <c r="G8757" s="107"/>
    </row>
    <row r="8758" spans="4:7" ht="16" customHeight="1" x14ac:dyDescent="0.25">
      <c r="D8758" s="106"/>
      <c r="G8758" s="107"/>
    </row>
    <row r="8759" spans="4:7" ht="16" customHeight="1" x14ac:dyDescent="0.25">
      <c r="D8759" s="106"/>
      <c r="G8759" s="107"/>
    </row>
    <row r="8760" spans="4:7" ht="16" customHeight="1" x14ac:dyDescent="0.25">
      <c r="D8760" s="106"/>
      <c r="G8760" s="107"/>
    </row>
    <row r="8761" spans="4:7" ht="16" customHeight="1" x14ac:dyDescent="0.25">
      <c r="D8761" s="106"/>
      <c r="G8761" s="107"/>
    </row>
    <row r="8762" spans="4:7" ht="16" customHeight="1" x14ac:dyDescent="0.25">
      <c r="D8762" s="106"/>
      <c r="G8762" s="107"/>
    </row>
    <row r="8763" spans="4:7" ht="16" customHeight="1" x14ac:dyDescent="0.25">
      <c r="D8763" s="106"/>
      <c r="G8763" s="107"/>
    </row>
    <row r="8764" spans="4:7" ht="16" customHeight="1" x14ac:dyDescent="0.25">
      <c r="D8764" s="106"/>
      <c r="G8764" s="107"/>
    </row>
    <row r="8765" spans="4:7" ht="16" customHeight="1" x14ac:dyDescent="0.25">
      <c r="D8765" s="106"/>
      <c r="G8765" s="107"/>
    </row>
    <row r="8766" spans="4:7" ht="16" customHeight="1" x14ac:dyDescent="0.25">
      <c r="D8766" s="106"/>
      <c r="G8766" s="107"/>
    </row>
    <row r="8767" spans="4:7" ht="16" customHeight="1" x14ac:dyDescent="0.25">
      <c r="D8767" s="106"/>
      <c r="G8767" s="107"/>
    </row>
    <row r="8768" spans="4:7" ht="16" customHeight="1" x14ac:dyDescent="0.25">
      <c r="D8768" s="106"/>
      <c r="G8768" s="107"/>
    </row>
    <row r="8769" spans="4:7" ht="16" customHeight="1" x14ac:dyDescent="0.25">
      <c r="D8769" s="106"/>
      <c r="G8769" s="107"/>
    </row>
    <row r="8770" spans="4:7" ht="16" customHeight="1" x14ac:dyDescent="0.25">
      <c r="D8770" s="106"/>
      <c r="G8770" s="107"/>
    </row>
    <row r="8771" spans="4:7" ht="16" customHeight="1" x14ac:dyDescent="0.25">
      <c r="D8771" s="106"/>
      <c r="G8771" s="107"/>
    </row>
    <row r="8772" spans="4:7" ht="16" customHeight="1" x14ac:dyDescent="0.25">
      <c r="D8772" s="106"/>
      <c r="G8772" s="107"/>
    </row>
    <row r="8773" spans="4:7" ht="16" customHeight="1" x14ac:dyDescent="0.25">
      <c r="D8773" s="106"/>
      <c r="G8773" s="107"/>
    </row>
    <row r="8774" spans="4:7" ht="16" customHeight="1" x14ac:dyDescent="0.25">
      <c r="D8774" s="106"/>
      <c r="G8774" s="107"/>
    </row>
    <row r="8775" spans="4:7" ht="16" customHeight="1" x14ac:dyDescent="0.25">
      <c r="D8775" s="106"/>
      <c r="G8775" s="107"/>
    </row>
    <row r="8776" spans="4:7" ht="16" customHeight="1" x14ac:dyDescent="0.25">
      <c r="D8776" s="106"/>
      <c r="G8776" s="107"/>
    </row>
    <row r="8777" spans="4:7" ht="16" customHeight="1" x14ac:dyDescent="0.25">
      <c r="D8777" s="106"/>
      <c r="G8777" s="107"/>
    </row>
    <row r="8778" spans="4:7" ht="16" customHeight="1" x14ac:dyDescent="0.25">
      <c r="D8778" s="106"/>
      <c r="G8778" s="107"/>
    </row>
    <row r="8779" spans="4:7" ht="16" customHeight="1" x14ac:dyDescent="0.25">
      <c r="D8779" s="106"/>
      <c r="G8779" s="107"/>
    </row>
    <row r="8780" spans="4:7" ht="16" customHeight="1" x14ac:dyDescent="0.25">
      <c r="D8780" s="106"/>
      <c r="G8780" s="107"/>
    </row>
    <row r="8781" spans="4:7" ht="16" customHeight="1" x14ac:dyDescent="0.25">
      <c r="D8781" s="106"/>
      <c r="G8781" s="107"/>
    </row>
    <row r="8782" spans="4:7" ht="16" customHeight="1" x14ac:dyDescent="0.25">
      <c r="D8782" s="106"/>
      <c r="G8782" s="107"/>
    </row>
    <row r="8783" spans="4:7" ht="16" customHeight="1" x14ac:dyDescent="0.25">
      <c r="D8783" s="106"/>
      <c r="G8783" s="107"/>
    </row>
    <row r="8784" spans="4:7" ht="16" customHeight="1" x14ac:dyDescent="0.25">
      <c r="D8784" s="106"/>
      <c r="G8784" s="107"/>
    </row>
    <row r="8785" spans="4:7" ht="16" customHeight="1" x14ac:dyDescent="0.25">
      <c r="D8785" s="106"/>
      <c r="G8785" s="107"/>
    </row>
    <row r="8786" spans="4:7" ht="16" customHeight="1" x14ac:dyDescent="0.25">
      <c r="D8786" s="106"/>
      <c r="G8786" s="107"/>
    </row>
    <row r="8787" spans="4:7" ht="16" customHeight="1" x14ac:dyDescent="0.25">
      <c r="D8787" s="106"/>
      <c r="G8787" s="107"/>
    </row>
    <row r="8788" spans="4:7" ht="16" customHeight="1" x14ac:dyDescent="0.25">
      <c r="D8788" s="106"/>
      <c r="G8788" s="107"/>
    </row>
    <row r="8789" spans="4:7" ht="16" customHeight="1" x14ac:dyDescent="0.25">
      <c r="D8789" s="106"/>
      <c r="G8789" s="107"/>
    </row>
    <row r="8790" spans="4:7" ht="16" customHeight="1" x14ac:dyDescent="0.25">
      <c r="D8790" s="106"/>
      <c r="G8790" s="107"/>
    </row>
    <row r="8791" spans="4:7" ht="16" customHeight="1" x14ac:dyDescent="0.25">
      <c r="D8791" s="106"/>
      <c r="G8791" s="107"/>
    </row>
    <row r="8792" spans="4:7" ht="16" customHeight="1" x14ac:dyDescent="0.25">
      <c r="D8792" s="106"/>
      <c r="G8792" s="107"/>
    </row>
    <row r="8793" spans="4:7" ht="16" customHeight="1" x14ac:dyDescent="0.25">
      <c r="D8793" s="106"/>
      <c r="G8793" s="107"/>
    </row>
    <row r="8794" spans="4:7" ht="16" customHeight="1" x14ac:dyDescent="0.25">
      <c r="D8794" s="106"/>
      <c r="G8794" s="107"/>
    </row>
    <row r="8795" spans="4:7" ht="16" customHeight="1" x14ac:dyDescent="0.25">
      <c r="D8795" s="106"/>
      <c r="G8795" s="107"/>
    </row>
    <row r="8796" spans="4:7" ht="16" customHeight="1" x14ac:dyDescent="0.25">
      <c r="D8796" s="106"/>
      <c r="G8796" s="107"/>
    </row>
    <row r="8797" spans="4:7" ht="16" customHeight="1" x14ac:dyDescent="0.25">
      <c r="D8797" s="106"/>
      <c r="G8797" s="107"/>
    </row>
    <row r="8798" spans="4:7" ht="16" customHeight="1" x14ac:dyDescent="0.25">
      <c r="D8798" s="106"/>
      <c r="G8798" s="107"/>
    </row>
    <row r="8799" spans="4:7" ht="16" customHeight="1" x14ac:dyDescent="0.25">
      <c r="D8799" s="106"/>
      <c r="G8799" s="107"/>
    </row>
    <row r="8800" spans="4:7" ht="16" customHeight="1" x14ac:dyDescent="0.25">
      <c r="D8800" s="106"/>
      <c r="G8800" s="107"/>
    </row>
    <row r="8801" spans="4:7" ht="16" customHeight="1" x14ac:dyDescent="0.25">
      <c r="D8801" s="106"/>
      <c r="G8801" s="107"/>
    </row>
    <row r="8802" spans="4:7" ht="16" customHeight="1" x14ac:dyDescent="0.25">
      <c r="D8802" s="106"/>
      <c r="G8802" s="107"/>
    </row>
    <row r="8803" spans="4:7" ht="16" customHeight="1" x14ac:dyDescent="0.25">
      <c r="D8803" s="106"/>
      <c r="G8803" s="107"/>
    </row>
    <row r="8804" spans="4:7" ht="16" customHeight="1" x14ac:dyDescent="0.25">
      <c r="D8804" s="106"/>
      <c r="G8804" s="107"/>
    </row>
    <row r="8805" spans="4:7" ht="16" customHeight="1" x14ac:dyDescent="0.25">
      <c r="D8805" s="106"/>
      <c r="G8805" s="107"/>
    </row>
    <row r="8806" spans="4:7" ht="16" customHeight="1" x14ac:dyDescent="0.25">
      <c r="D8806" s="106"/>
      <c r="G8806" s="107"/>
    </row>
    <row r="8807" spans="4:7" ht="16" customHeight="1" x14ac:dyDescent="0.25">
      <c r="D8807" s="106"/>
      <c r="G8807" s="107"/>
    </row>
    <row r="8808" spans="4:7" ht="16" customHeight="1" x14ac:dyDescent="0.25">
      <c r="D8808" s="106"/>
      <c r="G8808" s="107"/>
    </row>
    <row r="8809" spans="4:7" ht="16" customHeight="1" x14ac:dyDescent="0.25">
      <c r="D8809" s="106"/>
      <c r="G8809" s="107"/>
    </row>
    <row r="8810" spans="4:7" ht="16" customHeight="1" x14ac:dyDescent="0.25">
      <c r="D8810" s="106"/>
      <c r="G8810" s="107"/>
    </row>
    <row r="8811" spans="4:7" ht="16" customHeight="1" x14ac:dyDescent="0.25">
      <c r="D8811" s="106"/>
      <c r="G8811" s="107"/>
    </row>
    <row r="8812" spans="4:7" ht="16" customHeight="1" x14ac:dyDescent="0.25">
      <c r="D8812" s="106"/>
      <c r="G8812" s="107"/>
    </row>
    <row r="8813" spans="4:7" ht="16" customHeight="1" x14ac:dyDescent="0.25">
      <c r="D8813" s="106"/>
      <c r="G8813" s="107"/>
    </row>
    <row r="8814" spans="4:7" ht="16" customHeight="1" x14ac:dyDescent="0.25">
      <c r="D8814" s="106"/>
      <c r="G8814" s="107"/>
    </row>
    <row r="8815" spans="4:7" ht="16" customHeight="1" x14ac:dyDescent="0.25">
      <c r="D8815" s="106"/>
      <c r="G8815" s="107"/>
    </row>
    <row r="8816" spans="4:7" ht="16" customHeight="1" x14ac:dyDescent="0.25">
      <c r="D8816" s="106"/>
      <c r="G8816" s="107"/>
    </row>
    <row r="8817" spans="4:7" ht="16" customHeight="1" x14ac:dyDescent="0.25">
      <c r="D8817" s="106"/>
      <c r="G8817" s="107"/>
    </row>
    <row r="8818" spans="4:7" ht="16" customHeight="1" x14ac:dyDescent="0.25">
      <c r="D8818" s="106"/>
      <c r="G8818" s="107"/>
    </row>
    <row r="8819" spans="4:7" ht="16" customHeight="1" x14ac:dyDescent="0.25">
      <c r="D8819" s="106"/>
      <c r="G8819" s="107"/>
    </row>
    <row r="8820" spans="4:7" ht="16" customHeight="1" x14ac:dyDescent="0.25">
      <c r="D8820" s="106"/>
      <c r="G8820" s="107"/>
    </row>
    <row r="8821" spans="4:7" ht="16" customHeight="1" x14ac:dyDescent="0.25">
      <c r="D8821" s="106"/>
      <c r="G8821" s="107"/>
    </row>
    <row r="8822" spans="4:7" ht="16" customHeight="1" x14ac:dyDescent="0.25">
      <c r="D8822" s="106"/>
      <c r="G8822" s="107"/>
    </row>
    <row r="8823" spans="4:7" ht="16" customHeight="1" x14ac:dyDescent="0.25">
      <c r="D8823" s="106"/>
      <c r="G8823" s="107"/>
    </row>
    <row r="8824" spans="4:7" ht="16" customHeight="1" x14ac:dyDescent="0.25">
      <c r="D8824" s="106"/>
      <c r="G8824" s="107"/>
    </row>
    <row r="8825" spans="4:7" ht="16" customHeight="1" x14ac:dyDescent="0.25">
      <c r="D8825" s="106"/>
      <c r="G8825" s="107"/>
    </row>
    <row r="8826" spans="4:7" ht="16" customHeight="1" x14ac:dyDescent="0.25">
      <c r="D8826" s="106"/>
      <c r="G8826" s="107"/>
    </row>
    <row r="8827" spans="4:7" ht="16" customHeight="1" x14ac:dyDescent="0.25">
      <c r="D8827" s="106"/>
      <c r="G8827" s="107"/>
    </row>
    <row r="8828" spans="4:7" ht="16" customHeight="1" x14ac:dyDescent="0.25">
      <c r="D8828" s="106"/>
      <c r="G8828" s="107"/>
    </row>
    <row r="8829" spans="4:7" ht="16" customHeight="1" x14ac:dyDescent="0.25">
      <c r="D8829" s="106"/>
      <c r="G8829" s="107"/>
    </row>
    <row r="8830" spans="4:7" ht="16" customHeight="1" x14ac:dyDescent="0.25">
      <c r="D8830" s="106"/>
      <c r="G8830" s="107"/>
    </row>
    <row r="8831" spans="4:7" ht="16" customHeight="1" x14ac:dyDescent="0.25">
      <c r="D8831" s="106"/>
      <c r="G8831" s="107"/>
    </row>
    <row r="8832" spans="4:7" ht="16" customHeight="1" x14ac:dyDescent="0.25">
      <c r="D8832" s="106"/>
      <c r="G8832" s="107"/>
    </row>
    <row r="8833" spans="4:7" ht="16" customHeight="1" x14ac:dyDescent="0.25">
      <c r="D8833" s="106"/>
      <c r="G8833" s="107"/>
    </row>
    <row r="8834" spans="4:7" ht="16" customHeight="1" x14ac:dyDescent="0.25">
      <c r="D8834" s="106"/>
      <c r="G8834" s="107"/>
    </row>
    <row r="8835" spans="4:7" ht="16" customHeight="1" x14ac:dyDescent="0.25">
      <c r="D8835" s="106"/>
      <c r="G8835" s="107"/>
    </row>
    <row r="8836" spans="4:7" ht="16" customHeight="1" x14ac:dyDescent="0.25">
      <c r="D8836" s="106"/>
      <c r="G8836" s="107"/>
    </row>
    <row r="8837" spans="4:7" ht="16" customHeight="1" x14ac:dyDescent="0.25">
      <c r="D8837" s="106"/>
      <c r="G8837" s="107"/>
    </row>
    <row r="8838" spans="4:7" ht="16" customHeight="1" x14ac:dyDescent="0.25">
      <c r="D8838" s="106"/>
      <c r="G8838" s="107"/>
    </row>
    <row r="8839" spans="4:7" ht="16" customHeight="1" x14ac:dyDescent="0.25">
      <c r="D8839" s="106"/>
      <c r="G8839" s="107"/>
    </row>
    <row r="8840" spans="4:7" ht="16" customHeight="1" x14ac:dyDescent="0.25">
      <c r="D8840" s="106"/>
      <c r="G8840" s="107"/>
    </row>
    <row r="8841" spans="4:7" ht="16" customHeight="1" x14ac:dyDescent="0.25">
      <c r="D8841" s="106"/>
      <c r="G8841" s="107"/>
    </row>
    <row r="8842" spans="4:7" ht="16" customHeight="1" x14ac:dyDescent="0.25">
      <c r="D8842" s="106"/>
      <c r="G8842" s="107"/>
    </row>
    <row r="8843" spans="4:7" ht="16" customHeight="1" x14ac:dyDescent="0.25">
      <c r="D8843" s="106"/>
      <c r="G8843" s="107"/>
    </row>
    <row r="8844" spans="4:7" ht="16" customHeight="1" x14ac:dyDescent="0.25">
      <c r="D8844" s="106"/>
      <c r="G8844" s="107"/>
    </row>
    <row r="8845" spans="4:7" ht="16" customHeight="1" x14ac:dyDescent="0.25">
      <c r="D8845" s="106"/>
      <c r="G8845" s="107"/>
    </row>
    <row r="8846" spans="4:7" ht="16" customHeight="1" x14ac:dyDescent="0.25">
      <c r="D8846" s="106"/>
      <c r="G8846" s="107"/>
    </row>
    <row r="8847" spans="4:7" ht="16" customHeight="1" x14ac:dyDescent="0.25">
      <c r="D8847" s="106"/>
      <c r="G8847" s="107"/>
    </row>
    <row r="8848" spans="4:7" ht="16" customHeight="1" x14ac:dyDescent="0.25">
      <c r="D8848" s="106"/>
      <c r="G8848" s="107"/>
    </row>
    <row r="8849" spans="4:7" ht="16" customHeight="1" x14ac:dyDescent="0.25">
      <c r="D8849" s="106"/>
      <c r="G8849" s="107"/>
    </row>
    <row r="8850" spans="4:7" ht="16" customHeight="1" x14ac:dyDescent="0.25">
      <c r="D8850" s="106"/>
      <c r="G8850" s="107"/>
    </row>
    <row r="8851" spans="4:7" ht="16" customHeight="1" x14ac:dyDescent="0.25">
      <c r="D8851" s="106"/>
      <c r="G8851" s="107"/>
    </row>
    <row r="8852" spans="4:7" ht="16" customHeight="1" x14ac:dyDescent="0.25">
      <c r="D8852" s="106"/>
      <c r="G8852" s="107"/>
    </row>
    <row r="8853" spans="4:7" ht="16" customHeight="1" x14ac:dyDescent="0.25">
      <c r="D8853" s="106"/>
      <c r="G8853" s="107"/>
    </row>
    <row r="8854" spans="4:7" ht="16" customHeight="1" x14ac:dyDescent="0.25">
      <c r="D8854" s="106"/>
      <c r="G8854" s="107"/>
    </row>
    <row r="8855" spans="4:7" ht="16" customHeight="1" x14ac:dyDescent="0.25">
      <c r="D8855" s="106"/>
      <c r="G8855" s="107"/>
    </row>
    <row r="8856" spans="4:7" ht="16" customHeight="1" x14ac:dyDescent="0.25">
      <c r="D8856" s="106"/>
      <c r="G8856" s="107"/>
    </row>
    <row r="8857" spans="4:7" ht="16" customHeight="1" x14ac:dyDescent="0.25">
      <c r="D8857" s="106"/>
      <c r="G8857" s="107"/>
    </row>
    <row r="8858" spans="4:7" ht="16" customHeight="1" x14ac:dyDescent="0.25">
      <c r="D8858" s="106"/>
      <c r="G8858" s="107"/>
    </row>
    <row r="8859" spans="4:7" ht="16" customHeight="1" x14ac:dyDescent="0.25">
      <c r="D8859" s="106"/>
      <c r="G8859" s="107"/>
    </row>
    <row r="8860" spans="4:7" ht="16" customHeight="1" x14ac:dyDescent="0.25">
      <c r="D8860" s="106"/>
      <c r="G8860" s="107"/>
    </row>
    <row r="8861" spans="4:7" ht="16" customHeight="1" x14ac:dyDescent="0.25">
      <c r="D8861" s="106"/>
      <c r="G8861" s="107"/>
    </row>
    <row r="8862" spans="4:7" ht="16" customHeight="1" x14ac:dyDescent="0.25">
      <c r="D8862" s="106"/>
      <c r="G8862" s="107"/>
    </row>
    <row r="8863" spans="4:7" ht="16" customHeight="1" x14ac:dyDescent="0.25">
      <c r="D8863" s="106"/>
      <c r="G8863" s="107"/>
    </row>
    <row r="8864" spans="4:7" ht="16" customHeight="1" x14ac:dyDescent="0.25">
      <c r="D8864" s="106"/>
      <c r="G8864" s="107"/>
    </row>
    <row r="8865" spans="4:7" ht="16" customHeight="1" x14ac:dyDescent="0.25">
      <c r="D8865" s="106"/>
      <c r="G8865" s="107"/>
    </row>
    <row r="8866" spans="4:7" ht="16" customHeight="1" x14ac:dyDescent="0.25">
      <c r="D8866" s="106"/>
      <c r="G8866" s="107"/>
    </row>
    <row r="8867" spans="4:7" ht="16" customHeight="1" x14ac:dyDescent="0.25">
      <c r="D8867" s="106"/>
      <c r="G8867" s="107"/>
    </row>
    <row r="8868" spans="4:7" ht="16" customHeight="1" x14ac:dyDescent="0.25">
      <c r="D8868" s="106"/>
      <c r="G8868" s="107"/>
    </row>
    <row r="8869" spans="4:7" ht="16" customHeight="1" x14ac:dyDescent="0.25">
      <c r="D8869" s="106"/>
      <c r="G8869" s="107"/>
    </row>
    <row r="8870" spans="4:7" ht="16" customHeight="1" x14ac:dyDescent="0.25">
      <c r="D8870" s="106"/>
      <c r="G8870" s="107"/>
    </row>
    <row r="8871" spans="4:7" ht="16" customHeight="1" x14ac:dyDescent="0.25">
      <c r="D8871" s="106"/>
      <c r="G8871" s="107"/>
    </row>
    <row r="8872" spans="4:7" ht="16" customHeight="1" x14ac:dyDescent="0.25">
      <c r="D8872" s="106"/>
      <c r="G8872" s="107"/>
    </row>
    <row r="8873" spans="4:7" ht="16" customHeight="1" x14ac:dyDescent="0.25">
      <c r="D8873" s="106"/>
      <c r="G8873" s="107"/>
    </row>
    <row r="8874" spans="4:7" ht="16" customHeight="1" x14ac:dyDescent="0.25">
      <c r="D8874" s="106"/>
      <c r="G8874" s="107"/>
    </row>
    <row r="8875" spans="4:7" ht="16" customHeight="1" x14ac:dyDescent="0.25">
      <c r="D8875" s="106"/>
      <c r="G8875" s="107"/>
    </row>
    <row r="8876" spans="4:7" ht="16" customHeight="1" x14ac:dyDescent="0.25">
      <c r="D8876" s="106"/>
      <c r="G8876" s="107"/>
    </row>
    <row r="8877" spans="4:7" ht="16" customHeight="1" x14ac:dyDescent="0.25">
      <c r="D8877" s="106"/>
      <c r="G8877" s="107"/>
    </row>
    <row r="8878" spans="4:7" ht="16" customHeight="1" x14ac:dyDescent="0.25">
      <c r="D8878" s="106"/>
      <c r="G8878" s="107"/>
    </row>
    <row r="8879" spans="4:7" ht="16" customHeight="1" x14ac:dyDescent="0.25">
      <c r="D8879" s="106"/>
      <c r="G8879" s="107"/>
    </row>
    <row r="8880" spans="4:7" ht="16" customHeight="1" x14ac:dyDescent="0.25">
      <c r="D8880" s="106"/>
      <c r="G8880" s="107"/>
    </row>
    <row r="8881" spans="4:7" ht="16" customHeight="1" x14ac:dyDescent="0.25">
      <c r="D8881" s="106"/>
      <c r="G8881" s="107"/>
    </row>
    <row r="8882" spans="4:7" ht="16" customHeight="1" x14ac:dyDescent="0.25">
      <c r="D8882" s="106"/>
      <c r="G8882" s="107"/>
    </row>
    <row r="8883" spans="4:7" ht="16" customHeight="1" x14ac:dyDescent="0.25">
      <c r="D8883" s="106"/>
      <c r="G8883" s="107"/>
    </row>
    <row r="8884" spans="4:7" ht="16" customHeight="1" x14ac:dyDescent="0.25">
      <c r="D8884" s="106"/>
      <c r="G8884" s="107"/>
    </row>
    <row r="8885" spans="4:7" ht="16" customHeight="1" x14ac:dyDescent="0.25">
      <c r="D8885" s="106"/>
      <c r="G8885" s="107"/>
    </row>
    <row r="8886" spans="4:7" ht="16" customHeight="1" x14ac:dyDescent="0.25">
      <c r="D8886" s="106"/>
      <c r="G8886" s="107"/>
    </row>
    <row r="8887" spans="4:7" ht="16" customHeight="1" x14ac:dyDescent="0.25">
      <c r="D8887" s="106"/>
      <c r="G8887" s="107"/>
    </row>
    <row r="8888" spans="4:7" ht="16" customHeight="1" x14ac:dyDescent="0.25">
      <c r="D8888" s="106"/>
      <c r="G8888" s="107"/>
    </row>
    <row r="8889" spans="4:7" ht="16" customHeight="1" x14ac:dyDescent="0.25">
      <c r="D8889" s="106"/>
      <c r="G8889" s="107"/>
    </row>
    <row r="8890" spans="4:7" ht="16" customHeight="1" x14ac:dyDescent="0.25">
      <c r="D8890" s="106"/>
      <c r="G8890" s="107"/>
    </row>
    <row r="8891" spans="4:7" ht="16" customHeight="1" x14ac:dyDescent="0.25">
      <c r="D8891" s="106"/>
      <c r="G8891" s="107"/>
    </row>
    <row r="8892" spans="4:7" ht="16" customHeight="1" x14ac:dyDescent="0.25">
      <c r="D8892" s="106"/>
      <c r="G8892" s="107"/>
    </row>
    <row r="8893" spans="4:7" ht="16" customHeight="1" x14ac:dyDescent="0.25">
      <c r="D8893" s="106"/>
      <c r="G8893" s="107"/>
    </row>
    <row r="8894" spans="4:7" ht="16" customHeight="1" x14ac:dyDescent="0.25">
      <c r="D8894" s="106"/>
      <c r="G8894" s="107"/>
    </row>
    <row r="8895" spans="4:7" ht="16" customHeight="1" x14ac:dyDescent="0.25">
      <c r="D8895" s="106"/>
      <c r="G8895" s="107"/>
    </row>
    <row r="8896" spans="4:7" ht="16" customHeight="1" x14ac:dyDescent="0.25">
      <c r="D8896" s="106"/>
      <c r="G8896" s="107"/>
    </row>
    <row r="8897" spans="4:7" ht="16" customHeight="1" x14ac:dyDescent="0.25">
      <c r="D8897" s="106"/>
      <c r="G8897" s="107"/>
    </row>
    <row r="8898" spans="4:7" ht="16" customHeight="1" x14ac:dyDescent="0.25">
      <c r="D8898" s="106"/>
      <c r="G8898" s="107"/>
    </row>
    <row r="8899" spans="4:7" ht="16" customHeight="1" x14ac:dyDescent="0.25">
      <c r="D8899" s="106"/>
      <c r="G8899" s="107"/>
    </row>
    <row r="8900" spans="4:7" ht="16" customHeight="1" x14ac:dyDescent="0.25">
      <c r="D8900" s="106"/>
      <c r="G8900" s="107"/>
    </row>
    <row r="8901" spans="4:7" ht="16" customHeight="1" x14ac:dyDescent="0.25">
      <c r="D8901" s="106"/>
      <c r="G8901" s="107"/>
    </row>
    <row r="8902" spans="4:7" ht="16" customHeight="1" x14ac:dyDescent="0.25">
      <c r="D8902" s="106"/>
      <c r="G8902" s="107"/>
    </row>
    <row r="8903" spans="4:7" ht="16" customHeight="1" x14ac:dyDescent="0.25">
      <c r="D8903" s="106"/>
      <c r="G8903" s="107"/>
    </row>
    <row r="8904" spans="4:7" ht="16" customHeight="1" x14ac:dyDescent="0.25">
      <c r="D8904" s="106"/>
      <c r="G8904" s="107"/>
    </row>
    <row r="8905" spans="4:7" ht="16" customHeight="1" x14ac:dyDescent="0.25">
      <c r="D8905" s="106"/>
      <c r="G8905" s="107"/>
    </row>
    <row r="8906" spans="4:7" ht="16" customHeight="1" x14ac:dyDescent="0.25">
      <c r="D8906" s="106"/>
      <c r="G8906" s="107"/>
    </row>
    <row r="8907" spans="4:7" ht="16" customHeight="1" x14ac:dyDescent="0.25">
      <c r="D8907" s="106"/>
      <c r="G8907" s="107"/>
    </row>
    <row r="8908" spans="4:7" ht="16" customHeight="1" x14ac:dyDescent="0.25">
      <c r="D8908" s="106"/>
      <c r="G8908" s="107"/>
    </row>
    <row r="8909" spans="4:7" ht="16" customHeight="1" x14ac:dyDescent="0.25">
      <c r="D8909" s="106"/>
      <c r="G8909" s="107"/>
    </row>
    <row r="8910" spans="4:7" ht="16" customHeight="1" x14ac:dyDescent="0.25">
      <c r="D8910" s="106"/>
      <c r="G8910" s="107"/>
    </row>
    <row r="8911" spans="4:7" ht="16" customHeight="1" x14ac:dyDescent="0.25">
      <c r="D8911" s="106"/>
      <c r="G8911" s="107"/>
    </row>
    <row r="8912" spans="4:7" ht="16" customHeight="1" x14ac:dyDescent="0.25">
      <c r="D8912" s="106"/>
      <c r="G8912" s="107"/>
    </row>
    <row r="8913" spans="4:7" ht="16" customHeight="1" x14ac:dyDescent="0.25">
      <c r="D8913" s="106"/>
      <c r="G8913" s="107"/>
    </row>
    <row r="8914" spans="4:7" ht="16" customHeight="1" x14ac:dyDescent="0.25">
      <c r="D8914" s="106"/>
      <c r="G8914" s="107"/>
    </row>
    <row r="8915" spans="4:7" ht="16" customHeight="1" x14ac:dyDescent="0.25">
      <c r="D8915" s="106"/>
      <c r="G8915" s="107"/>
    </row>
    <row r="8916" spans="4:7" ht="16" customHeight="1" x14ac:dyDescent="0.25">
      <c r="D8916" s="106"/>
      <c r="G8916" s="107"/>
    </row>
    <row r="8917" spans="4:7" ht="16" customHeight="1" x14ac:dyDescent="0.25">
      <c r="D8917" s="106"/>
      <c r="G8917" s="107"/>
    </row>
    <row r="8918" spans="4:7" ht="16" customHeight="1" x14ac:dyDescent="0.25">
      <c r="D8918" s="106"/>
      <c r="G8918" s="107"/>
    </row>
    <row r="8919" spans="4:7" ht="16" customHeight="1" x14ac:dyDescent="0.25">
      <c r="D8919" s="106"/>
      <c r="G8919" s="107"/>
    </row>
    <row r="8920" spans="4:7" ht="16" customHeight="1" x14ac:dyDescent="0.25">
      <c r="D8920" s="106"/>
      <c r="G8920" s="107"/>
    </row>
    <row r="8921" spans="4:7" ht="16" customHeight="1" x14ac:dyDescent="0.25">
      <c r="D8921" s="106"/>
      <c r="G8921" s="107"/>
    </row>
    <row r="8922" spans="4:7" ht="16" customHeight="1" x14ac:dyDescent="0.25">
      <c r="D8922" s="106"/>
      <c r="G8922" s="107"/>
    </row>
    <row r="8923" spans="4:7" ht="16" customHeight="1" x14ac:dyDescent="0.25">
      <c r="D8923" s="106"/>
      <c r="G8923" s="107"/>
    </row>
    <row r="8924" spans="4:7" ht="16" customHeight="1" x14ac:dyDescent="0.25">
      <c r="D8924" s="106"/>
      <c r="G8924" s="107"/>
    </row>
    <row r="8925" spans="4:7" ht="16" customHeight="1" x14ac:dyDescent="0.25">
      <c r="D8925" s="106"/>
      <c r="G8925" s="107"/>
    </row>
    <row r="8926" spans="4:7" ht="16" customHeight="1" x14ac:dyDescent="0.25">
      <c r="D8926" s="106"/>
      <c r="G8926" s="107"/>
    </row>
    <row r="8927" spans="4:7" ht="16" customHeight="1" x14ac:dyDescent="0.25">
      <c r="D8927" s="106"/>
      <c r="G8927" s="107"/>
    </row>
    <row r="8928" spans="4:7" ht="16" customHeight="1" x14ac:dyDescent="0.25">
      <c r="D8928" s="106"/>
      <c r="G8928" s="107"/>
    </row>
    <row r="8929" spans="4:7" ht="16" customHeight="1" x14ac:dyDescent="0.25">
      <c r="D8929" s="106"/>
      <c r="G8929" s="107"/>
    </row>
    <row r="8930" spans="4:7" ht="16" customHeight="1" x14ac:dyDescent="0.25">
      <c r="D8930" s="106"/>
      <c r="G8930" s="107"/>
    </row>
    <row r="8931" spans="4:7" ht="16" customHeight="1" x14ac:dyDescent="0.25">
      <c r="D8931" s="106"/>
      <c r="G8931" s="107"/>
    </row>
    <row r="8932" spans="4:7" ht="16" customHeight="1" x14ac:dyDescent="0.25">
      <c r="D8932" s="106"/>
      <c r="G8932" s="107"/>
    </row>
    <row r="8933" spans="4:7" ht="16" customHeight="1" x14ac:dyDescent="0.25">
      <c r="D8933" s="106"/>
      <c r="G8933" s="107"/>
    </row>
    <row r="8934" spans="4:7" ht="16" customHeight="1" x14ac:dyDescent="0.25">
      <c r="D8934" s="106"/>
      <c r="G8934" s="107"/>
    </row>
    <row r="8935" spans="4:7" ht="16" customHeight="1" x14ac:dyDescent="0.25">
      <c r="D8935" s="106"/>
      <c r="G8935" s="107"/>
    </row>
    <row r="8936" spans="4:7" ht="16" customHeight="1" x14ac:dyDescent="0.25">
      <c r="D8936" s="106"/>
      <c r="G8936" s="107"/>
    </row>
    <row r="8937" spans="4:7" ht="16" customHeight="1" x14ac:dyDescent="0.25">
      <c r="D8937" s="106"/>
      <c r="G8937" s="107"/>
    </row>
    <row r="8938" spans="4:7" ht="16" customHeight="1" x14ac:dyDescent="0.25">
      <c r="D8938" s="106"/>
      <c r="G8938" s="107"/>
    </row>
    <row r="8939" spans="4:7" ht="16" customHeight="1" x14ac:dyDescent="0.25">
      <c r="D8939" s="106"/>
      <c r="G8939" s="107"/>
    </row>
    <row r="8940" spans="4:7" ht="16" customHeight="1" x14ac:dyDescent="0.25">
      <c r="D8940" s="106"/>
      <c r="G8940" s="107"/>
    </row>
    <row r="8941" spans="4:7" ht="16" customHeight="1" x14ac:dyDescent="0.25">
      <c r="D8941" s="106"/>
      <c r="G8941" s="107"/>
    </row>
    <row r="8942" spans="4:7" ht="16" customHeight="1" x14ac:dyDescent="0.25">
      <c r="D8942" s="106"/>
      <c r="G8942" s="107"/>
    </row>
    <row r="8943" spans="4:7" ht="16" customHeight="1" x14ac:dyDescent="0.25">
      <c r="D8943" s="106"/>
      <c r="G8943" s="107"/>
    </row>
    <row r="8944" spans="4:7" ht="16" customHeight="1" x14ac:dyDescent="0.25">
      <c r="D8944" s="106"/>
      <c r="G8944" s="107"/>
    </row>
    <row r="8945" spans="4:7" ht="16" customHeight="1" x14ac:dyDescent="0.25">
      <c r="D8945" s="106"/>
      <c r="G8945" s="107"/>
    </row>
    <row r="8946" spans="4:7" ht="16" customHeight="1" x14ac:dyDescent="0.25">
      <c r="D8946" s="106"/>
      <c r="G8946" s="107"/>
    </row>
    <row r="8947" spans="4:7" ht="16" customHeight="1" x14ac:dyDescent="0.25">
      <c r="D8947" s="106"/>
      <c r="G8947" s="107"/>
    </row>
    <row r="8948" spans="4:7" ht="16" customHeight="1" x14ac:dyDescent="0.25">
      <c r="D8948" s="106"/>
      <c r="G8948" s="107"/>
    </row>
    <row r="8949" spans="4:7" ht="16" customHeight="1" x14ac:dyDescent="0.25">
      <c r="D8949" s="106"/>
      <c r="G8949" s="107"/>
    </row>
    <row r="8950" spans="4:7" ht="16" customHeight="1" x14ac:dyDescent="0.25">
      <c r="D8950" s="106"/>
      <c r="G8950" s="107"/>
    </row>
    <row r="8951" spans="4:7" ht="16" customHeight="1" x14ac:dyDescent="0.25">
      <c r="D8951" s="106"/>
      <c r="G8951" s="107"/>
    </row>
    <row r="8952" spans="4:7" ht="16" customHeight="1" x14ac:dyDescent="0.25">
      <c r="D8952" s="106"/>
      <c r="G8952" s="107"/>
    </row>
    <row r="8953" spans="4:7" ht="16" customHeight="1" x14ac:dyDescent="0.25">
      <c r="D8953" s="106"/>
      <c r="G8953" s="107"/>
    </row>
    <row r="8954" spans="4:7" ht="16" customHeight="1" x14ac:dyDescent="0.25">
      <c r="D8954" s="106"/>
      <c r="G8954" s="107"/>
    </row>
    <row r="8955" spans="4:7" ht="16" customHeight="1" x14ac:dyDescent="0.25">
      <c r="D8955" s="106"/>
      <c r="G8955" s="107"/>
    </row>
    <row r="8956" spans="4:7" ht="16" customHeight="1" x14ac:dyDescent="0.25">
      <c r="D8956" s="106"/>
      <c r="G8956" s="107"/>
    </row>
    <row r="8957" spans="4:7" ht="16" customHeight="1" x14ac:dyDescent="0.25">
      <c r="D8957" s="106"/>
      <c r="G8957" s="107"/>
    </row>
    <row r="8958" spans="4:7" ht="16" customHeight="1" x14ac:dyDescent="0.25">
      <c r="D8958" s="106"/>
      <c r="G8958" s="107"/>
    </row>
    <row r="8959" spans="4:7" ht="16" customHeight="1" x14ac:dyDescent="0.25">
      <c r="D8959" s="106"/>
      <c r="G8959" s="107"/>
    </row>
    <row r="8960" spans="4:7" ht="16" customHeight="1" x14ac:dyDescent="0.25">
      <c r="D8960" s="106"/>
      <c r="G8960" s="107"/>
    </row>
    <row r="8961" spans="4:7" ht="16" customHeight="1" x14ac:dyDescent="0.25">
      <c r="D8961" s="106"/>
      <c r="G8961" s="107"/>
    </row>
    <row r="8962" spans="4:7" ht="16" customHeight="1" x14ac:dyDescent="0.25">
      <c r="D8962" s="106"/>
      <c r="G8962" s="107"/>
    </row>
    <row r="8963" spans="4:7" ht="16" customHeight="1" x14ac:dyDescent="0.25">
      <c r="D8963" s="106"/>
      <c r="G8963" s="107"/>
    </row>
    <row r="8964" spans="4:7" ht="16" customHeight="1" x14ac:dyDescent="0.25">
      <c r="D8964" s="106"/>
      <c r="G8964" s="107"/>
    </row>
    <row r="8965" spans="4:7" ht="16" customHeight="1" x14ac:dyDescent="0.25">
      <c r="D8965" s="106"/>
      <c r="G8965" s="107"/>
    </row>
    <row r="8966" spans="4:7" ht="16" customHeight="1" x14ac:dyDescent="0.25">
      <c r="D8966" s="106"/>
      <c r="G8966" s="107"/>
    </row>
    <row r="8967" spans="4:7" ht="16" customHeight="1" x14ac:dyDescent="0.25">
      <c r="D8967" s="106"/>
      <c r="G8967" s="107"/>
    </row>
    <row r="8968" spans="4:7" ht="16" customHeight="1" x14ac:dyDescent="0.25">
      <c r="D8968" s="106"/>
      <c r="G8968" s="107"/>
    </row>
    <row r="8969" spans="4:7" ht="16" customHeight="1" x14ac:dyDescent="0.25">
      <c r="D8969" s="106"/>
      <c r="G8969" s="107"/>
    </row>
    <row r="8970" spans="4:7" ht="16" customHeight="1" x14ac:dyDescent="0.25">
      <c r="D8970" s="106"/>
      <c r="G8970" s="107"/>
    </row>
    <row r="8971" spans="4:7" ht="16" customHeight="1" x14ac:dyDescent="0.25">
      <c r="D8971" s="106"/>
      <c r="G8971" s="107"/>
    </row>
    <row r="8972" spans="4:7" ht="16" customHeight="1" x14ac:dyDescent="0.25">
      <c r="D8972" s="106"/>
      <c r="G8972" s="107"/>
    </row>
    <row r="8973" spans="4:7" ht="16" customHeight="1" x14ac:dyDescent="0.25">
      <c r="D8973" s="106"/>
      <c r="G8973" s="107"/>
    </row>
    <row r="8974" spans="4:7" ht="16" customHeight="1" x14ac:dyDescent="0.25">
      <c r="D8974" s="106"/>
      <c r="G8974" s="107"/>
    </row>
    <row r="8975" spans="4:7" ht="16" customHeight="1" x14ac:dyDescent="0.25">
      <c r="D8975" s="106"/>
      <c r="G8975" s="107"/>
    </row>
    <row r="8976" spans="4:7" ht="16" customHeight="1" x14ac:dyDescent="0.25">
      <c r="D8976" s="106"/>
      <c r="G8976" s="107"/>
    </row>
    <row r="8977" spans="4:7" ht="16" customHeight="1" x14ac:dyDescent="0.25">
      <c r="D8977" s="106"/>
      <c r="G8977" s="107"/>
    </row>
    <row r="8978" spans="4:7" ht="16" customHeight="1" x14ac:dyDescent="0.25">
      <c r="D8978" s="106"/>
      <c r="G8978" s="107"/>
    </row>
    <row r="8979" spans="4:7" ht="16" customHeight="1" x14ac:dyDescent="0.25">
      <c r="D8979" s="106"/>
      <c r="G8979" s="107"/>
    </row>
    <row r="8980" spans="4:7" ht="16" customHeight="1" x14ac:dyDescent="0.25">
      <c r="D8980" s="106"/>
      <c r="G8980" s="107"/>
    </row>
    <row r="8981" spans="4:7" ht="16" customHeight="1" x14ac:dyDescent="0.25">
      <c r="D8981" s="106"/>
      <c r="G8981" s="107"/>
    </row>
    <row r="8982" spans="4:7" ht="16" customHeight="1" x14ac:dyDescent="0.25">
      <c r="D8982" s="106"/>
      <c r="G8982" s="107"/>
    </row>
    <row r="8983" spans="4:7" ht="16" customHeight="1" x14ac:dyDescent="0.25">
      <c r="D8983" s="106"/>
      <c r="G8983" s="107"/>
    </row>
    <row r="8984" spans="4:7" ht="16" customHeight="1" x14ac:dyDescent="0.25">
      <c r="D8984" s="106"/>
      <c r="G8984" s="107"/>
    </row>
    <row r="8985" spans="4:7" ht="16" customHeight="1" x14ac:dyDescent="0.25">
      <c r="D8985" s="106"/>
      <c r="G8985" s="107"/>
    </row>
    <row r="8986" spans="4:7" ht="16" customHeight="1" x14ac:dyDescent="0.25">
      <c r="D8986" s="106"/>
      <c r="G8986" s="107"/>
    </row>
    <row r="8987" spans="4:7" ht="16" customHeight="1" x14ac:dyDescent="0.25">
      <c r="D8987" s="106"/>
      <c r="G8987" s="107"/>
    </row>
    <row r="8988" spans="4:7" ht="16" customHeight="1" x14ac:dyDescent="0.25">
      <c r="D8988" s="106"/>
      <c r="G8988" s="107"/>
    </row>
    <row r="8989" spans="4:7" ht="16" customHeight="1" x14ac:dyDescent="0.25">
      <c r="D8989" s="106"/>
      <c r="G8989" s="107"/>
    </row>
    <row r="8990" spans="4:7" ht="16" customHeight="1" x14ac:dyDescent="0.25">
      <c r="D8990" s="106"/>
      <c r="G8990" s="107"/>
    </row>
    <row r="8991" spans="4:7" ht="16" customHeight="1" x14ac:dyDescent="0.25">
      <c r="D8991" s="106"/>
      <c r="G8991" s="107"/>
    </row>
    <row r="8992" spans="4:7" ht="16" customHeight="1" x14ac:dyDescent="0.25">
      <c r="D8992" s="106"/>
      <c r="G8992" s="107"/>
    </row>
    <row r="8993" spans="4:7" ht="16" customHeight="1" x14ac:dyDescent="0.25">
      <c r="D8993" s="106"/>
      <c r="G8993" s="107"/>
    </row>
    <row r="8994" spans="4:7" ht="16" customHeight="1" x14ac:dyDescent="0.25">
      <c r="D8994" s="106"/>
      <c r="G8994" s="107"/>
    </row>
    <row r="8995" spans="4:7" ht="16" customHeight="1" x14ac:dyDescent="0.25">
      <c r="D8995" s="106"/>
      <c r="G8995" s="107"/>
    </row>
    <row r="8996" spans="4:7" ht="16" customHeight="1" x14ac:dyDescent="0.25">
      <c r="D8996" s="106"/>
      <c r="G8996" s="107"/>
    </row>
    <row r="8997" spans="4:7" ht="16" customHeight="1" x14ac:dyDescent="0.25">
      <c r="D8997" s="106"/>
      <c r="G8997" s="107"/>
    </row>
    <row r="8998" spans="4:7" ht="16" customHeight="1" x14ac:dyDescent="0.25">
      <c r="D8998" s="106"/>
      <c r="G8998" s="107"/>
    </row>
    <row r="8999" spans="4:7" ht="16" customHeight="1" x14ac:dyDescent="0.25">
      <c r="D8999" s="106"/>
      <c r="G8999" s="107"/>
    </row>
    <row r="9000" spans="4:7" ht="16" customHeight="1" x14ac:dyDescent="0.25">
      <c r="D9000" s="106"/>
      <c r="G9000" s="107"/>
    </row>
    <row r="9001" spans="4:7" ht="16" customHeight="1" x14ac:dyDescent="0.25">
      <c r="D9001" s="106"/>
      <c r="G9001" s="107"/>
    </row>
    <row r="9002" spans="4:7" ht="16" customHeight="1" x14ac:dyDescent="0.25">
      <c r="D9002" s="106"/>
      <c r="G9002" s="107"/>
    </row>
    <row r="9003" spans="4:7" ht="16" customHeight="1" x14ac:dyDescent="0.25">
      <c r="D9003" s="106"/>
      <c r="G9003" s="107"/>
    </row>
    <row r="9004" spans="4:7" ht="16" customHeight="1" x14ac:dyDescent="0.25">
      <c r="D9004" s="106"/>
      <c r="G9004" s="107"/>
    </row>
    <row r="9005" spans="4:7" ht="16" customHeight="1" x14ac:dyDescent="0.25">
      <c r="D9005" s="106"/>
      <c r="G9005" s="107"/>
    </row>
    <row r="9006" spans="4:7" ht="16" customHeight="1" x14ac:dyDescent="0.25">
      <c r="D9006" s="106"/>
      <c r="G9006" s="107"/>
    </row>
    <row r="9007" spans="4:7" ht="16" customHeight="1" x14ac:dyDescent="0.25">
      <c r="D9007" s="106"/>
      <c r="G9007" s="107"/>
    </row>
    <row r="9008" spans="4:7" ht="16" customHeight="1" x14ac:dyDescent="0.25">
      <c r="D9008" s="106"/>
      <c r="G9008" s="107"/>
    </row>
    <row r="9009" spans="4:7" ht="16" customHeight="1" x14ac:dyDescent="0.25">
      <c r="D9009" s="106"/>
      <c r="G9009" s="107"/>
    </row>
    <row r="9010" spans="4:7" ht="16" customHeight="1" x14ac:dyDescent="0.25">
      <c r="D9010" s="106"/>
      <c r="G9010" s="107"/>
    </row>
    <row r="9011" spans="4:7" ht="16" customHeight="1" x14ac:dyDescent="0.25">
      <c r="D9011" s="106"/>
      <c r="G9011" s="107"/>
    </row>
    <row r="9012" spans="4:7" ht="16" customHeight="1" x14ac:dyDescent="0.25">
      <c r="D9012" s="106"/>
      <c r="G9012" s="107"/>
    </row>
    <row r="9013" spans="4:7" ht="16" customHeight="1" x14ac:dyDescent="0.25">
      <c r="D9013" s="106"/>
      <c r="G9013" s="107"/>
    </row>
    <row r="9014" spans="4:7" ht="16" customHeight="1" x14ac:dyDescent="0.25">
      <c r="D9014" s="106"/>
      <c r="G9014" s="107"/>
    </row>
    <row r="9015" spans="4:7" ht="16" customHeight="1" x14ac:dyDescent="0.25">
      <c r="D9015" s="106"/>
      <c r="G9015" s="107"/>
    </row>
    <row r="9016" spans="4:7" ht="16" customHeight="1" x14ac:dyDescent="0.25">
      <c r="D9016" s="106"/>
      <c r="G9016" s="107"/>
    </row>
    <row r="9017" spans="4:7" ht="16" customHeight="1" x14ac:dyDescent="0.25">
      <c r="D9017" s="106"/>
      <c r="G9017" s="107"/>
    </row>
    <row r="9018" spans="4:7" ht="16" customHeight="1" x14ac:dyDescent="0.25">
      <c r="D9018" s="106"/>
      <c r="G9018" s="107"/>
    </row>
    <row r="9019" spans="4:7" ht="16" customHeight="1" x14ac:dyDescent="0.25">
      <c r="D9019" s="106"/>
      <c r="G9019" s="107"/>
    </row>
    <row r="9020" spans="4:7" ht="16" customHeight="1" x14ac:dyDescent="0.25">
      <c r="D9020" s="106"/>
      <c r="G9020" s="107"/>
    </row>
    <row r="9021" spans="4:7" ht="16" customHeight="1" x14ac:dyDescent="0.25">
      <c r="D9021" s="106"/>
      <c r="G9021" s="107"/>
    </row>
    <row r="9022" spans="4:7" ht="16" customHeight="1" x14ac:dyDescent="0.25">
      <c r="D9022" s="106"/>
      <c r="G9022" s="107"/>
    </row>
    <row r="9023" spans="4:7" ht="16" customHeight="1" x14ac:dyDescent="0.25">
      <c r="D9023" s="106"/>
      <c r="G9023" s="107"/>
    </row>
    <row r="9024" spans="4:7" ht="16" customHeight="1" x14ac:dyDescent="0.25">
      <c r="D9024" s="106"/>
      <c r="G9024" s="107"/>
    </row>
    <row r="9025" spans="4:7" ht="16" customHeight="1" x14ac:dyDescent="0.25">
      <c r="D9025" s="106"/>
      <c r="G9025" s="107"/>
    </row>
    <row r="9026" spans="4:7" ht="16" customHeight="1" x14ac:dyDescent="0.25">
      <c r="D9026" s="106"/>
      <c r="G9026" s="107"/>
    </row>
    <row r="9027" spans="4:7" ht="16" customHeight="1" x14ac:dyDescent="0.25">
      <c r="D9027" s="106"/>
      <c r="G9027" s="107"/>
    </row>
    <row r="9028" spans="4:7" ht="16" customHeight="1" x14ac:dyDescent="0.25">
      <c r="D9028" s="106"/>
      <c r="G9028" s="107"/>
    </row>
    <row r="9029" spans="4:7" ht="16" customHeight="1" x14ac:dyDescent="0.25">
      <c r="D9029" s="106"/>
      <c r="G9029" s="107"/>
    </row>
    <row r="9030" spans="4:7" ht="16" customHeight="1" x14ac:dyDescent="0.25">
      <c r="D9030" s="106"/>
      <c r="G9030" s="107"/>
    </row>
    <row r="9031" spans="4:7" ht="16" customHeight="1" x14ac:dyDescent="0.25">
      <c r="D9031" s="106"/>
      <c r="G9031" s="107"/>
    </row>
    <row r="9032" spans="4:7" ht="16" customHeight="1" x14ac:dyDescent="0.25">
      <c r="D9032" s="106"/>
      <c r="G9032" s="107"/>
    </row>
    <row r="9033" spans="4:7" ht="16" customHeight="1" x14ac:dyDescent="0.25">
      <c r="D9033" s="106"/>
      <c r="G9033" s="107"/>
    </row>
    <row r="9034" spans="4:7" ht="16" customHeight="1" x14ac:dyDescent="0.25">
      <c r="D9034" s="106"/>
      <c r="G9034" s="107"/>
    </row>
    <row r="9035" spans="4:7" ht="16" customHeight="1" x14ac:dyDescent="0.25">
      <c r="D9035" s="106"/>
      <c r="G9035" s="107"/>
    </row>
    <row r="9036" spans="4:7" ht="16" customHeight="1" x14ac:dyDescent="0.25">
      <c r="D9036" s="106"/>
      <c r="G9036" s="107"/>
    </row>
    <row r="9037" spans="4:7" ht="16" customHeight="1" x14ac:dyDescent="0.25">
      <c r="D9037" s="106"/>
      <c r="G9037" s="107"/>
    </row>
    <row r="9038" spans="4:7" ht="16" customHeight="1" x14ac:dyDescent="0.25">
      <c r="D9038" s="106"/>
      <c r="G9038" s="107"/>
    </row>
    <row r="9039" spans="4:7" ht="16" customHeight="1" x14ac:dyDescent="0.25">
      <c r="D9039" s="106"/>
      <c r="G9039" s="107"/>
    </row>
    <row r="9040" spans="4:7" ht="16" customHeight="1" x14ac:dyDescent="0.25">
      <c r="D9040" s="106"/>
      <c r="G9040" s="107"/>
    </row>
    <row r="9041" spans="4:7" ht="16" customHeight="1" x14ac:dyDescent="0.25">
      <c r="D9041" s="106"/>
      <c r="G9041" s="107"/>
    </row>
    <row r="9042" spans="4:7" ht="16" customHeight="1" x14ac:dyDescent="0.25">
      <c r="D9042" s="106"/>
      <c r="G9042" s="107"/>
    </row>
    <row r="9043" spans="4:7" ht="16" customHeight="1" x14ac:dyDescent="0.25">
      <c r="D9043" s="106"/>
      <c r="G9043" s="107"/>
    </row>
    <row r="9044" spans="4:7" ht="16" customHeight="1" x14ac:dyDescent="0.25">
      <c r="D9044" s="106"/>
      <c r="G9044" s="107"/>
    </row>
    <row r="9045" spans="4:7" ht="16" customHeight="1" x14ac:dyDescent="0.25">
      <c r="D9045" s="106"/>
      <c r="G9045" s="107"/>
    </row>
    <row r="9046" spans="4:7" ht="16" customHeight="1" x14ac:dyDescent="0.25">
      <c r="D9046" s="106"/>
      <c r="G9046" s="107"/>
    </row>
    <row r="9047" spans="4:7" ht="16" customHeight="1" x14ac:dyDescent="0.25">
      <c r="D9047" s="106"/>
      <c r="G9047" s="107"/>
    </row>
    <row r="9048" spans="4:7" ht="16" customHeight="1" x14ac:dyDescent="0.25">
      <c r="D9048" s="106"/>
      <c r="G9048" s="107"/>
    </row>
    <row r="9049" spans="4:7" ht="16" customHeight="1" x14ac:dyDescent="0.25">
      <c r="D9049" s="106"/>
      <c r="G9049" s="107"/>
    </row>
    <row r="9050" spans="4:7" ht="16" customHeight="1" x14ac:dyDescent="0.25">
      <c r="D9050" s="106"/>
      <c r="G9050" s="107"/>
    </row>
    <row r="9051" spans="4:7" ht="16" customHeight="1" x14ac:dyDescent="0.25">
      <c r="D9051" s="106"/>
      <c r="G9051" s="107"/>
    </row>
    <row r="9052" spans="4:7" ht="16" customHeight="1" x14ac:dyDescent="0.25">
      <c r="D9052" s="106"/>
      <c r="G9052" s="107"/>
    </row>
    <row r="9053" spans="4:7" ht="16" customHeight="1" x14ac:dyDescent="0.25">
      <c r="D9053" s="106"/>
      <c r="G9053" s="107"/>
    </row>
    <row r="9054" spans="4:7" ht="16" customHeight="1" x14ac:dyDescent="0.25">
      <c r="D9054" s="106"/>
      <c r="G9054" s="107"/>
    </row>
    <row r="9055" spans="4:7" ht="16" customHeight="1" x14ac:dyDescent="0.25">
      <c r="D9055" s="106"/>
      <c r="G9055" s="107"/>
    </row>
    <row r="9056" spans="4:7" ht="16" customHeight="1" x14ac:dyDescent="0.25">
      <c r="D9056" s="106"/>
      <c r="G9056" s="107"/>
    </row>
    <row r="9057" spans="4:7" ht="16" customHeight="1" x14ac:dyDescent="0.25">
      <c r="D9057" s="106"/>
      <c r="G9057" s="107"/>
    </row>
    <row r="9058" spans="4:7" ht="16" customHeight="1" x14ac:dyDescent="0.25">
      <c r="D9058" s="106"/>
      <c r="G9058" s="107"/>
    </row>
    <row r="9059" spans="4:7" ht="16" customHeight="1" x14ac:dyDescent="0.25">
      <c r="D9059" s="106"/>
      <c r="G9059" s="107"/>
    </row>
    <row r="9060" spans="4:7" ht="16" customHeight="1" x14ac:dyDescent="0.25">
      <c r="D9060" s="106"/>
      <c r="G9060" s="107"/>
    </row>
    <row r="9061" spans="4:7" ht="16" customHeight="1" x14ac:dyDescent="0.25">
      <c r="D9061" s="106"/>
      <c r="G9061" s="107"/>
    </row>
    <row r="9062" spans="4:7" ht="16" customHeight="1" x14ac:dyDescent="0.25">
      <c r="D9062" s="106"/>
      <c r="G9062" s="107"/>
    </row>
    <row r="9063" spans="4:7" ht="16" customHeight="1" x14ac:dyDescent="0.25">
      <c r="D9063" s="106"/>
      <c r="G9063" s="107"/>
    </row>
    <row r="9064" spans="4:7" ht="16" customHeight="1" x14ac:dyDescent="0.25">
      <c r="D9064" s="106"/>
      <c r="G9064" s="107"/>
    </row>
    <row r="9065" spans="4:7" ht="16" customHeight="1" x14ac:dyDescent="0.25">
      <c r="D9065" s="106"/>
      <c r="G9065" s="107"/>
    </row>
    <row r="9066" spans="4:7" ht="16" customHeight="1" x14ac:dyDescent="0.25">
      <c r="D9066" s="106"/>
      <c r="G9066" s="107"/>
    </row>
    <row r="9067" spans="4:7" ht="16" customHeight="1" x14ac:dyDescent="0.25">
      <c r="D9067" s="106"/>
      <c r="G9067" s="107"/>
    </row>
    <row r="9068" spans="4:7" ht="16" customHeight="1" x14ac:dyDescent="0.25">
      <c r="D9068" s="106"/>
      <c r="G9068" s="107"/>
    </row>
    <row r="9069" spans="4:7" ht="16" customHeight="1" x14ac:dyDescent="0.25">
      <c r="D9069" s="106"/>
      <c r="G9069" s="107"/>
    </row>
    <row r="9070" spans="4:7" ht="16" customHeight="1" x14ac:dyDescent="0.25">
      <c r="D9070" s="106"/>
      <c r="G9070" s="107"/>
    </row>
    <row r="9071" spans="4:7" ht="16" customHeight="1" x14ac:dyDescent="0.25">
      <c r="D9071" s="106"/>
      <c r="G9071" s="107"/>
    </row>
    <row r="9072" spans="4:7" ht="16" customHeight="1" x14ac:dyDescent="0.25">
      <c r="D9072" s="106"/>
      <c r="G9072" s="107"/>
    </row>
    <row r="9073" spans="4:7" ht="16" customHeight="1" x14ac:dyDescent="0.25">
      <c r="D9073" s="106"/>
      <c r="G9073" s="107"/>
    </row>
    <row r="9074" spans="4:7" ht="16" customHeight="1" x14ac:dyDescent="0.25">
      <c r="D9074" s="106"/>
      <c r="G9074" s="107"/>
    </row>
    <row r="9075" spans="4:7" ht="16" customHeight="1" x14ac:dyDescent="0.25">
      <c r="D9075" s="106"/>
      <c r="G9075" s="107"/>
    </row>
    <row r="9076" spans="4:7" ht="16" customHeight="1" x14ac:dyDescent="0.25">
      <c r="D9076" s="106"/>
      <c r="G9076" s="107"/>
    </row>
    <row r="9077" spans="4:7" ht="16" customHeight="1" x14ac:dyDescent="0.25">
      <c r="D9077" s="106"/>
      <c r="G9077" s="107"/>
    </row>
    <row r="9078" spans="4:7" ht="16" customHeight="1" x14ac:dyDescent="0.25">
      <c r="D9078" s="106"/>
      <c r="G9078" s="107"/>
    </row>
    <row r="9079" spans="4:7" ht="16" customHeight="1" x14ac:dyDescent="0.25">
      <c r="D9079" s="106"/>
      <c r="G9079" s="107"/>
    </row>
    <row r="9080" spans="4:7" ht="16" customHeight="1" x14ac:dyDescent="0.25">
      <c r="D9080" s="106"/>
      <c r="G9080" s="107"/>
    </row>
    <row r="9081" spans="4:7" ht="16" customHeight="1" x14ac:dyDescent="0.25">
      <c r="D9081" s="106"/>
      <c r="G9081" s="107"/>
    </row>
    <row r="9082" spans="4:7" ht="16" customHeight="1" x14ac:dyDescent="0.25">
      <c r="D9082" s="106"/>
      <c r="G9082" s="107"/>
    </row>
    <row r="9083" spans="4:7" ht="16" customHeight="1" x14ac:dyDescent="0.25">
      <c r="D9083" s="106"/>
      <c r="G9083" s="107"/>
    </row>
    <row r="9084" spans="4:7" ht="16" customHeight="1" x14ac:dyDescent="0.25">
      <c r="D9084" s="106"/>
      <c r="G9084" s="107"/>
    </row>
    <row r="9085" spans="4:7" ht="16" customHeight="1" x14ac:dyDescent="0.25">
      <c r="D9085" s="106"/>
      <c r="G9085" s="107"/>
    </row>
    <row r="9086" spans="4:7" ht="16" customHeight="1" x14ac:dyDescent="0.25">
      <c r="D9086" s="106"/>
      <c r="G9086" s="107"/>
    </row>
    <row r="9087" spans="4:7" ht="16" customHeight="1" x14ac:dyDescent="0.25">
      <c r="D9087" s="106"/>
      <c r="G9087" s="107"/>
    </row>
    <row r="9088" spans="4:7" ht="16" customHeight="1" x14ac:dyDescent="0.25">
      <c r="D9088" s="106"/>
      <c r="G9088" s="107"/>
    </row>
    <row r="9089" spans="4:7" ht="16" customHeight="1" x14ac:dyDescent="0.25">
      <c r="D9089" s="106"/>
      <c r="G9089" s="107"/>
    </row>
    <row r="9090" spans="4:7" ht="16" customHeight="1" x14ac:dyDescent="0.25">
      <c r="D9090" s="106"/>
      <c r="G9090" s="107"/>
    </row>
    <row r="9091" spans="4:7" ht="16" customHeight="1" x14ac:dyDescent="0.25">
      <c r="D9091" s="106"/>
      <c r="G9091" s="107"/>
    </row>
    <row r="9092" spans="4:7" ht="16" customHeight="1" x14ac:dyDescent="0.25">
      <c r="D9092" s="106"/>
      <c r="G9092" s="107"/>
    </row>
    <row r="9093" spans="4:7" ht="16" customHeight="1" x14ac:dyDescent="0.25">
      <c r="D9093" s="106"/>
      <c r="G9093" s="107"/>
    </row>
    <row r="9094" spans="4:7" ht="16" customHeight="1" x14ac:dyDescent="0.25">
      <c r="D9094" s="106"/>
      <c r="G9094" s="107"/>
    </row>
    <row r="9095" spans="4:7" ht="16" customHeight="1" x14ac:dyDescent="0.25">
      <c r="D9095" s="106"/>
      <c r="G9095" s="107"/>
    </row>
    <row r="9096" spans="4:7" ht="16" customHeight="1" x14ac:dyDescent="0.25">
      <c r="D9096" s="106"/>
      <c r="G9096" s="107"/>
    </row>
    <row r="9097" spans="4:7" ht="16" customHeight="1" x14ac:dyDescent="0.25">
      <c r="D9097" s="106"/>
      <c r="G9097" s="107"/>
    </row>
    <row r="9098" spans="4:7" ht="16" customHeight="1" x14ac:dyDescent="0.25">
      <c r="D9098" s="106"/>
      <c r="G9098" s="107"/>
    </row>
    <row r="9099" spans="4:7" ht="16" customHeight="1" x14ac:dyDescent="0.25">
      <c r="D9099" s="106"/>
      <c r="G9099" s="107"/>
    </row>
    <row r="9100" spans="4:7" ht="16" customHeight="1" x14ac:dyDescent="0.25">
      <c r="D9100" s="106"/>
      <c r="G9100" s="107"/>
    </row>
    <row r="9101" spans="4:7" ht="16" customHeight="1" x14ac:dyDescent="0.25">
      <c r="D9101" s="106"/>
      <c r="G9101" s="107"/>
    </row>
    <row r="9102" spans="4:7" ht="16" customHeight="1" x14ac:dyDescent="0.25">
      <c r="D9102" s="106"/>
      <c r="G9102" s="107"/>
    </row>
    <row r="9103" spans="4:7" ht="16" customHeight="1" x14ac:dyDescent="0.25">
      <c r="D9103" s="106"/>
      <c r="G9103" s="107"/>
    </row>
    <row r="9104" spans="4:7" ht="16" customHeight="1" x14ac:dyDescent="0.25">
      <c r="D9104" s="106"/>
      <c r="G9104" s="107"/>
    </row>
    <row r="9105" spans="4:7" ht="16" customHeight="1" x14ac:dyDescent="0.25">
      <c r="D9105" s="106"/>
      <c r="G9105" s="107"/>
    </row>
    <row r="9106" spans="4:7" ht="16" customHeight="1" x14ac:dyDescent="0.25">
      <c r="D9106" s="106"/>
      <c r="G9106" s="107"/>
    </row>
    <row r="9107" spans="4:7" ht="16" customHeight="1" x14ac:dyDescent="0.25">
      <c r="D9107" s="106"/>
      <c r="G9107" s="107"/>
    </row>
    <row r="9108" spans="4:7" ht="16" customHeight="1" x14ac:dyDescent="0.25">
      <c r="D9108" s="106"/>
      <c r="G9108" s="107"/>
    </row>
    <row r="9109" spans="4:7" ht="16" customHeight="1" x14ac:dyDescent="0.25">
      <c r="D9109" s="106"/>
      <c r="G9109" s="107"/>
    </row>
    <row r="9110" spans="4:7" ht="16" customHeight="1" x14ac:dyDescent="0.25">
      <c r="D9110" s="106"/>
      <c r="G9110" s="107"/>
    </row>
    <row r="9111" spans="4:7" ht="16" customHeight="1" x14ac:dyDescent="0.25">
      <c r="D9111" s="106"/>
      <c r="G9111" s="107"/>
    </row>
    <row r="9112" spans="4:7" ht="16" customHeight="1" x14ac:dyDescent="0.25">
      <c r="D9112" s="106"/>
      <c r="G9112" s="107"/>
    </row>
    <row r="9113" spans="4:7" ht="16" customHeight="1" x14ac:dyDescent="0.25">
      <c r="D9113" s="106"/>
      <c r="G9113" s="107"/>
    </row>
    <row r="9114" spans="4:7" ht="16" customHeight="1" x14ac:dyDescent="0.25">
      <c r="D9114" s="106"/>
      <c r="G9114" s="107"/>
    </row>
    <row r="9115" spans="4:7" ht="16" customHeight="1" x14ac:dyDescent="0.25">
      <c r="D9115" s="106"/>
      <c r="G9115" s="107"/>
    </row>
    <row r="9116" spans="4:7" ht="16" customHeight="1" x14ac:dyDescent="0.25">
      <c r="D9116" s="106"/>
      <c r="G9116" s="107"/>
    </row>
    <row r="9117" spans="4:7" ht="16" customHeight="1" x14ac:dyDescent="0.25">
      <c r="D9117" s="106"/>
      <c r="G9117" s="107"/>
    </row>
    <row r="9118" spans="4:7" ht="16" customHeight="1" x14ac:dyDescent="0.25">
      <c r="D9118" s="106"/>
      <c r="G9118" s="107"/>
    </row>
    <row r="9119" spans="4:7" ht="16" customHeight="1" x14ac:dyDescent="0.25">
      <c r="D9119" s="106"/>
      <c r="G9119" s="107"/>
    </row>
    <row r="9120" spans="4:7" ht="16" customHeight="1" x14ac:dyDescent="0.25">
      <c r="D9120" s="106"/>
      <c r="G9120" s="107"/>
    </row>
    <row r="9121" spans="4:7" ht="16" customHeight="1" x14ac:dyDescent="0.25">
      <c r="D9121" s="106"/>
      <c r="G9121" s="107"/>
    </row>
    <row r="9122" spans="4:7" ht="16" customHeight="1" x14ac:dyDescent="0.25">
      <c r="D9122" s="106"/>
      <c r="G9122" s="107"/>
    </row>
    <row r="9123" spans="4:7" ht="16" customHeight="1" x14ac:dyDescent="0.25">
      <c r="D9123" s="106"/>
      <c r="G9123" s="107"/>
    </row>
    <row r="9124" spans="4:7" ht="16" customHeight="1" x14ac:dyDescent="0.25">
      <c r="D9124" s="106"/>
      <c r="G9124" s="107"/>
    </row>
    <row r="9125" spans="4:7" ht="16" customHeight="1" x14ac:dyDescent="0.25">
      <c r="D9125" s="106"/>
      <c r="G9125" s="107"/>
    </row>
    <row r="9126" spans="4:7" ht="16" customHeight="1" x14ac:dyDescent="0.25">
      <c r="D9126" s="106"/>
      <c r="G9126" s="107"/>
    </row>
    <row r="9127" spans="4:7" ht="16" customHeight="1" x14ac:dyDescent="0.25">
      <c r="D9127" s="106"/>
      <c r="G9127" s="107"/>
    </row>
    <row r="9128" spans="4:7" ht="16" customHeight="1" x14ac:dyDescent="0.25">
      <c r="D9128" s="106"/>
      <c r="G9128" s="107"/>
    </row>
    <row r="9129" spans="4:7" ht="16" customHeight="1" x14ac:dyDescent="0.25">
      <c r="D9129" s="106"/>
      <c r="G9129" s="107"/>
    </row>
    <row r="9130" spans="4:7" ht="16" customHeight="1" x14ac:dyDescent="0.25">
      <c r="D9130" s="106"/>
      <c r="G9130" s="107"/>
    </row>
    <row r="9131" spans="4:7" ht="16" customHeight="1" x14ac:dyDescent="0.25">
      <c r="D9131" s="106"/>
      <c r="G9131" s="107"/>
    </row>
    <row r="9132" spans="4:7" ht="16" customHeight="1" x14ac:dyDescent="0.25">
      <c r="D9132" s="106"/>
      <c r="G9132" s="107"/>
    </row>
    <row r="9133" spans="4:7" ht="16" customHeight="1" x14ac:dyDescent="0.25">
      <c r="D9133" s="106"/>
      <c r="G9133" s="107"/>
    </row>
    <row r="9134" spans="4:7" ht="16" customHeight="1" x14ac:dyDescent="0.25">
      <c r="D9134" s="106"/>
      <c r="G9134" s="107"/>
    </row>
    <row r="9135" spans="4:7" ht="16" customHeight="1" x14ac:dyDescent="0.25">
      <c r="D9135" s="106"/>
      <c r="G9135" s="107"/>
    </row>
    <row r="9136" spans="4:7" ht="16" customHeight="1" x14ac:dyDescent="0.25">
      <c r="D9136" s="106"/>
      <c r="G9136" s="107"/>
    </row>
    <row r="9137" spans="4:7" ht="16" customHeight="1" x14ac:dyDescent="0.25">
      <c r="D9137" s="106"/>
      <c r="G9137" s="107"/>
    </row>
    <row r="9138" spans="4:7" ht="16" customHeight="1" x14ac:dyDescent="0.25">
      <c r="D9138" s="106"/>
      <c r="G9138" s="107"/>
    </row>
    <row r="9139" spans="4:7" ht="16" customHeight="1" x14ac:dyDescent="0.25">
      <c r="D9139" s="106"/>
      <c r="G9139" s="107"/>
    </row>
    <row r="9140" spans="4:7" ht="16" customHeight="1" x14ac:dyDescent="0.25">
      <c r="D9140" s="106"/>
      <c r="G9140" s="107"/>
    </row>
    <row r="9141" spans="4:7" ht="16" customHeight="1" x14ac:dyDescent="0.25">
      <c r="D9141" s="106"/>
      <c r="G9141" s="107"/>
    </row>
    <row r="9142" spans="4:7" ht="16" customHeight="1" x14ac:dyDescent="0.25">
      <c r="D9142" s="106"/>
      <c r="G9142" s="107"/>
    </row>
    <row r="9143" spans="4:7" ht="16" customHeight="1" x14ac:dyDescent="0.25">
      <c r="D9143" s="106"/>
      <c r="G9143" s="107"/>
    </row>
    <row r="9144" spans="4:7" ht="16" customHeight="1" x14ac:dyDescent="0.25">
      <c r="D9144" s="106"/>
      <c r="G9144" s="107"/>
    </row>
    <row r="9145" spans="4:7" ht="16" customHeight="1" x14ac:dyDescent="0.25">
      <c r="D9145" s="106"/>
      <c r="G9145" s="107"/>
    </row>
    <row r="9146" spans="4:7" ht="16" customHeight="1" x14ac:dyDescent="0.25">
      <c r="D9146" s="106"/>
      <c r="G9146" s="107"/>
    </row>
    <row r="9147" spans="4:7" ht="16" customHeight="1" x14ac:dyDescent="0.25">
      <c r="D9147" s="106"/>
      <c r="G9147" s="107"/>
    </row>
    <row r="9148" spans="4:7" ht="16" customHeight="1" x14ac:dyDescent="0.25">
      <c r="D9148" s="106"/>
      <c r="G9148" s="107"/>
    </row>
    <row r="9149" spans="4:7" ht="16" customHeight="1" x14ac:dyDescent="0.25">
      <c r="D9149" s="106"/>
      <c r="G9149" s="107"/>
    </row>
    <row r="9150" spans="4:7" ht="16" customHeight="1" x14ac:dyDescent="0.25">
      <c r="D9150" s="106"/>
      <c r="G9150" s="107"/>
    </row>
    <row r="9151" spans="4:7" ht="16" customHeight="1" x14ac:dyDescent="0.25">
      <c r="D9151" s="106"/>
      <c r="G9151" s="107"/>
    </row>
    <row r="9152" spans="4:7" ht="16" customHeight="1" x14ac:dyDescent="0.25">
      <c r="D9152" s="106"/>
      <c r="G9152" s="107"/>
    </row>
    <row r="9153" spans="4:7" ht="16" customHeight="1" x14ac:dyDescent="0.25">
      <c r="D9153" s="106"/>
      <c r="G9153" s="107"/>
    </row>
    <row r="9154" spans="4:7" ht="16" customHeight="1" x14ac:dyDescent="0.25">
      <c r="D9154" s="106"/>
      <c r="G9154" s="107"/>
    </row>
    <row r="9155" spans="4:7" ht="16" customHeight="1" x14ac:dyDescent="0.25">
      <c r="D9155" s="106"/>
      <c r="G9155" s="107"/>
    </row>
    <row r="9156" spans="4:7" ht="16" customHeight="1" x14ac:dyDescent="0.25">
      <c r="D9156" s="106"/>
      <c r="G9156" s="107"/>
    </row>
    <row r="9157" spans="4:7" ht="16" customHeight="1" x14ac:dyDescent="0.25">
      <c r="D9157" s="106"/>
      <c r="G9157" s="107"/>
    </row>
    <row r="9158" spans="4:7" ht="16" customHeight="1" x14ac:dyDescent="0.25">
      <c r="D9158" s="106"/>
      <c r="G9158" s="107"/>
    </row>
    <row r="9159" spans="4:7" ht="16" customHeight="1" x14ac:dyDescent="0.25">
      <c r="D9159" s="106"/>
      <c r="G9159" s="107"/>
    </row>
    <row r="9160" spans="4:7" ht="16" customHeight="1" x14ac:dyDescent="0.25">
      <c r="D9160" s="106"/>
      <c r="G9160" s="107"/>
    </row>
    <row r="9161" spans="4:7" ht="16" customHeight="1" x14ac:dyDescent="0.25">
      <c r="D9161" s="106"/>
      <c r="G9161" s="107"/>
    </row>
    <row r="9162" spans="4:7" ht="16" customHeight="1" x14ac:dyDescent="0.25">
      <c r="D9162" s="106"/>
      <c r="G9162" s="107"/>
    </row>
    <row r="9163" spans="4:7" ht="16" customHeight="1" x14ac:dyDescent="0.25">
      <c r="D9163" s="106"/>
      <c r="G9163" s="107"/>
    </row>
    <row r="9164" spans="4:7" ht="16" customHeight="1" x14ac:dyDescent="0.25">
      <c r="D9164" s="106"/>
      <c r="G9164" s="107"/>
    </row>
    <row r="9165" spans="4:7" ht="16" customHeight="1" x14ac:dyDescent="0.25">
      <c r="D9165" s="106"/>
      <c r="G9165" s="107"/>
    </row>
    <row r="9166" spans="4:7" ht="16" customHeight="1" x14ac:dyDescent="0.25">
      <c r="D9166" s="106"/>
      <c r="G9166" s="107"/>
    </row>
    <row r="9167" spans="4:7" ht="16" customHeight="1" x14ac:dyDescent="0.25">
      <c r="D9167" s="106"/>
      <c r="G9167" s="107"/>
    </row>
    <row r="9168" spans="4:7" ht="16" customHeight="1" x14ac:dyDescent="0.25">
      <c r="D9168" s="106"/>
      <c r="G9168" s="107"/>
    </row>
    <row r="9169" spans="4:7" ht="16" customHeight="1" x14ac:dyDescent="0.25">
      <c r="D9169" s="106"/>
      <c r="G9169" s="107"/>
    </row>
    <row r="9170" spans="4:7" ht="16" customHeight="1" x14ac:dyDescent="0.25">
      <c r="D9170" s="106"/>
      <c r="G9170" s="107"/>
    </row>
    <row r="9171" spans="4:7" ht="16" customHeight="1" x14ac:dyDescent="0.25">
      <c r="D9171" s="106"/>
      <c r="G9171" s="107"/>
    </row>
    <row r="9172" spans="4:7" ht="16" customHeight="1" x14ac:dyDescent="0.25">
      <c r="D9172" s="106"/>
      <c r="G9172" s="107"/>
    </row>
    <row r="9173" spans="4:7" ht="16" customHeight="1" x14ac:dyDescent="0.25">
      <c r="D9173" s="106"/>
      <c r="G9173" s="107"/>
    </row>
    <row r="9174" spans="4:7" ht="16" customHeight="1" x14ac:dyDescent="0.25">
      <c r="D9174" s="106"/>
      <c r="G9174" s="107"/>
    </row>
    <row r="9175" spans="4:7" ht="16" customHeight="1" x14ac:dyDescent="0.25">
      <c r="D9175" s="106"/>
      <c r="G9175" s="107"/>
    </row>
    <row r="9176" spans="4:7" ht="16" customHeight="1" x14ac:dyDescent="0.25">
      <c r="D9176" s="106"/>
      <c r="G9176" s="107"/>
    </row>
    <row r="9177" spans="4:7" ht="16" customHeight="1" x14ac:dyDescent="0.25">
      <c r="D9177" s="106"/>
      <c r="G9177" s="107"/>
    </row>
    <row r="9178" spans="4:7" ht="16" customHeight="1" x14ac:dyDescent="0.25">
      <c r="D9178" s="106"/>
      <c r="G9178" s="107"/>
    </row>
    <row r="9179" spans="4:7" ht="16" customHeight="1" x14ac:dyDescent="0.25">
      <c r="D9179" s="106"/>
      <c r="G9179" s="107"/>
    </row>
    <row r="9180" spans="4:7" ht="16" customHeight="1" x14ac:dyDescent="0.25">
      <c r="D9180" s="106"/>
      <c r="G9180" s="107"/>
    </row>
    <row r="9181" spans="4:7" ht="16" customHeight="1" x14ac:dyDescent="0.25">
      <c r="D9181" s="106"/>
      <c r="G9181" s="107"/>
    </row>
    <row r="9182" spans="4:7" ht="16" customHeight="1" x14ac:dyDescent="0.25">
      <c r="D9182" s="106"/>
      <c r="G9182" s="107"/>
    </row>
    <row r="9183" spans="4:7" ht="16" customHeight="1" x14ac:dyDescent="0.25">
      <c r="D9183" s="106"/>
      <c r="G9183" s="107"/>
    </row>
    <row r="9184" spans="4:7" ht="16" customHeight="1" x14ac:dyDescent="0.25">
      <c r="D9184" s="106"/>
      <c r="G9184" s="107"/>
    </row>
    <row r="9185" spans="4:7" ht="16" customHeight="1" x14ac:dyDescent="0.25">
      <c r="D9185" s="106"/>
      <c r="G9185" s="107"/>
    </row>
    <row r="9186" spans="4:7" ht="16" customHeight="1" x14ac:dyDescent="0.25">
      <c r="D9186" s="106"/>
      <c r="G9186" s="107"/>
    </row>
    <row r="9187" spans="4:7" ht="16" customHeight="1" x14ac:dyDescent="0.25">
      <c r="D9187" s="106"/>
      <c r="G9187" s="107"/>
    </row>
    <row r="9188" spans="4:7" ht="16" customHeight="1" x14ac:dyDescent="0.25">
      <c r="D9188" s="106"/>
      <c r="G9188" s="107"/>
    </row>
    <row r="9189" spans="4:7" ht="16" customHeight="1" x14ac:dyDescent="0.25">
      <c r="D9189" s="106"/>
      <c r="G9189" s="107"/>
    </row>
    <row r="9190" spans="4:7" ht="16" customHeight="1" x14ac:dyDescent="0.25">
      <c r="D9190" s="106"/>
      <c r="G9190" s="107"/>
    </row>
    <row r="9191" spans="4:7" ht="16" customHeight="1" x14ac:dyDescent="0.25">
      <c r="D9191" s="106"/>
      <c r="G9191" s="107"/>
    </row>
    <row r="9192" spans="4:7" ht="16" customHeight="1" x14ac:dyDescent="0.25">
      <c r="D9192" s="106"/>
      <c r="G9192" s="107"/>
    </row>
    <row r="9193" spans="4:7" ht="16" customHeight="1" x14ac:dyDescent="0.25">
      <c r="D9193" s="106"/>
      <c r="G9193" s="107"/>
    </row>
    <row r="9194" spans="4:7" ht="16" customHeight="1" x14ac:dyDescent="0.25">
      <c r="D9194" s="106"/>
      <c r="G9194" s="107"/>
    </row>
    <row r="9195" spans="4:7" ht="16" customHeight="1" x14ac:dyDescent="0.25">
      <c r="D9195" s="106"/>
      <c r="G9195" s="107"/>
    </row>
    <row r="9196" spans="4:7" ht="16" customHeight="1" x14ac:dyDescent="0.25">
      <c r="D9196" s="106"/>
      <c r="G9196" s="107"/>
    </row>
    <row r="9197" spans="4:7" ht="16" customHeight="1" x14ac:dyDescent="0.25">
      <c r="D9197" s="106"/>
      <c r="G9197" s="107"/>
    </row>
    <row r="9198" spans="4:7" ht="16" customHeight="1" x14ac:dyDescent="0.25">
      <c r="D9198" s="106"/>
      <c r="G9198" s="107"/>
    </row>
    <row r="9199" spans="4:7" ht="16" customHeight="1" x14ac:dyDescent="0.25">
      <c r="D9199" s="106"/>
      <c r="G9199" s="107"/>
    </row>
    <row r="9200" spans="4:7" ht="16" customHeight="1" x14ac:dyDescent="0.25">
      <c r="D9200" s="106"/>
      <c r="G9200" s="107"/>
    </row>
    <row r="9201" spans="4:7" ht="16" customHeight="1" x14ac:dyDescent="0.25">
      <c r="D9201" s="106"/>
      <c r="G9201" s="107"/>
    </row>
    <row r="9202" spans="4:7" ht="16" customHeight="1" x14ac:dyDescent="0.25">
      <c r="D9202" s="106"/>
      <c r="G9202" s="107"/>
    </row>
    <row r="9203" spans="4:7" ht="16" customHeight="1" x14ac:dyDescent="0.25">
      <c r="D9203" s="106"/>
      <c r="G9203" s="107"/>
    </row>
    <row r="9204" spans="4:7" ht="16" customHeight="1" x14ac:dyDescent="0.25">
      <c r="D9204" s="106"/>
      <c r="G9204" s="107"/>
    </row>
    <row r="9205" spans="4:7" ht="16" customHeight="1" x14ac:dyDescent="0.25">
      <c r="D9205" s="106"/>
      <c r="G9205" s="107"/>
    </row>
    <row r="9206" spans="4:7" ht="16" customHeight="1" x14ac:dyDescent="0.25">
      <c r="D9206" s="106"/>
      <c r="G9206" s="107"/>
    </row>
    <row r="9207" spans="4:7" ht="16" customHeight="1" x14ac:dyDescent="0.25">
      <c r="D9207" s="106"/>
      <c r="G9207" s="107"/>
    </row>
    <row r="9208" spans="4:7" ht="16" customHeight="1" x14ac:dyDescent="0.25">
      <c r="D9208" s="106"/>
      <c r="G9208" s="107"/>
    </row>
    <row r="9209" spans="4:7" ht="16" customHeight="1" x14ac:dyDescent="0.25">
      <c r="D9209" s="106"/>
      <c r="G9209" s="107"/>
    </row>
    <row r="9210" spans="4:7" ht="16" customHeight="1" x14ac:dyDescent="0.25">
      <c r="D9210" s="106"/>
      <c r="G9210" s="107"/>
    </row>
    <row r="9211" spans="4:7" ht="16" customHeight="1" x14ac:dyDescent="0.25">
      <c r="D9211" s="106"/>
      <c r="G9211" s="107"/>
    </row>
    <row r="9212" spans="4:7" ht="16" customHeight="1" x14ac:dyDescent="0.25">
      <c r="D9212" s="106"/>
      <c r="G9212" s="107"/>
    </row>
    <row r="9213" spans="4:7" ht="16" customHeight="1" x14ac:dyDescent="0.25">
      <c r="D9213" s="106"/>
      <c r="G9213" s="107"/>
    </row>
    <row r="9214" spans="4:7" ht="16" customHeight="1" x14ac:dyDescent="0.25">
      <c r="D9214" s="106"/>
      <c r="G9214" s="107"/>
    </row>
    <row r="9215" spans="4:7" ht="16" customHeight="1" x14ac:dyDescent="0.25">
      <c r="D9215" s="106"/>
      <c r="G9215" s="107"/>
    </row>
    <row r="9216" spans="4:7" ht="16" customHeight="1" x14ac:dyDescent="0.25">
      <c r="D9216" s="106"/>
      <c r="G9216" s="107"/>
    </row>
    <row r="9217" spans="4:7" ht="16" customHeight="1" x14ac:dyDescent="0.25">
      <c r="D9217" s="106"/>
      <c r="G9217" s="107"/>
    </row>
    <row r="9218" spans="4:7" ht="16" customHeight="1" x14ac:dyDescent="0.25">
      <c r="D9218" s="106"/>
      <c r="G9218" s="107"/>
    </row>
    <row r="9219" spans="4:7" ht="16" customHeight="1" x14ac:dyDescent="0.25">
      <c r="D9219" s="106"/>
      <c r="G9219" s="107"/>
    </row>
    <row r="9220" spans="4:7" ht="16" customHeight="1" x14ac:dyDescent="0.25">
      <c r="D9220" s="106"/>
      <c r="G9220" s="107"/>
    </row>
    <row r="9221" spans="4:7" ht="16" customHeight="1" x14ac:dyDescent="0.25">
      <c r="D9221" s="106"/>
      <c r="G9221" s="107"/>
    </row>
    <row r="9222" spans="4:7" ht="16" customHeight="1" x14ac:dyDescent="0.25">
      <c r="D9222" s="106"/>
      <c r="G9222" s="107"/>
    </row>
    <row r="9223" spans="4:7" ht="16" customHeight="1" x14ac:dyDescent="0.25">
      <c r="D9223" s="106"/>
      <c r="G9223" s="107"/>
    </row>
    <row r="9224" spans="4:7" ht="16" customHeight="1" x14ac:dyDescent="0.25">
      <c r="D9224" s="106"/>
      <c r="G9224" s="107"/>
    </row>
    <row r="9225" spans="4:7" ht="16" customHeight="1" x14ac:dyDescent="0.25">
      <c r="D9225" s="106"/>
      <c r="G9225" s="107"/>
    </row>
    <row r="9226" spans="4:7" ht="16" customHeight="1" x14ac:dyDescent="0.25">
      <c r="D9226" s="106"/>
      <c r="G9226" s="107"/>
    </row>
    <row r="9227" spans="4:7" ht="16" customHeight="1" x14ac:dyDescent="0.25">
      <c r="D9227" s="106"/>
      <c r="G9227" s="107"/>
    </row>
    <row r="9228" spans="4:7" ht="16" customHeight="1" x14ac:dyDescent="0.25">
      <c r="D9228" s="106"/>
      <c r="G9228" s="107"/>
    </row>
    <row r="9229" spans="4:7" ht="16" customHeight="1" x14ac:dyDescent="0.25">
      <c r="D9229" s="106"/>
      <c r="G9229" s="107"/>
    </row>
    <row r="9230" spans="4:7" ht="16" customHeight="1" x14ac:dyDescent="0.25">
      <c r="D9230" s="106"/>
      <c r="G9230" s="107"/>
    </row>
    <row r="9231" spans="4:7" ht="16" customHeight="1" x14ac:dyDescent="0.25">
      <c r="D9231" s="106"/>
      <c r="G9231" s="107"/>
    </row>
    <row r="9232" spans="4:7" ht="16" customHeight="1" x14ac:dyDescent="0.25">
      <c r="D9232" s="106"/>
      <c r="G9232" s="107"/>
    </row>
    <row r="9233" spans="4:7" ht="16" customHeight="1" x14ac:dyDescent="0.25">
      <c r="D9233" s="106"/>
      <c r="G9233" s="107"/>
    </row>
    <row r="9234" spans="4:7" ht="16" customHeight="1" x14ac:dyDescent="0.25">
      <c r="D9234" s="106"/>
      <c r="G9234" s="107"/>
    </row>
    <row r="9235" spans="4:7" ht="16" customHeight="1" x14ac:dyDescent="0.25">
      <c r="D9235" s="106"/>
      <c r="G9235" s="107"/>
    </row>
    <row r="9236" spans="4:7" ht="16" customHeight="1" x14ac:dyDescent="0.25">
      <c r="D9236" s="106"/>
      <c r="G9236" s="107"/>
    </row>
    <row r="9237" spans="4:7" ht="16" customHeight="1" x14ac:dyDescent="0.25">
      <c r="D9237" s="106"/>
      <c r="G9237" s="107"/>
    </row>
    <row r="9238" spans="4:7" ht="16" customHeight="1" x14ac:dyDescent="0.25">
      <c r="D9238" s="106"/>
      <c r="G9238" s="107"/>
    </row>
    <row r="9239" spans="4:7" ht="16" customHeight="1" x14ac:dyDescent="0.25">
      <c r="D9239" s="106"/>
      <c r="G9239" s="107"/>
    </row>
    <row r="9240" spans="4:7" ht="16" customHeight="1" x14ac:dyDescent="0.25">
      <c r="D9240" s="106"/>
      <c r="G9240" s="107"/>
    </row>
    <row r="9241" spans="4:7" ht="16" customHeight="1" x14ac:dyDescent="0.25">
      <c r="D9241" s="106"/>
      <c r="G9241" s="107"/>
    </row>
    <row r="9242" spans="4:7" ht="16" customHeight="1" x14ac:dyDescent="0.25">
      <c r="D9242" s="106"/>
      <c r="G9242" s="107"/>
    </row>
    <row r="9243" spans="4:7" ht="16" customHeight="1" x14ac:dyDescent="0.25">
      <c r="D9243" s="106"/>
      <c r="G9243" s="107"/>
    </row>
    <row r="9244" spans="4:7" ht="16" customHeight="1" x14ac:dyDescent="0.25">
      <c r="D9244" s="106"/>
      <c r="G9244" s="107"/>
    </row>
    <row r="9245" spans="4:7" ht="16" customHeight="1" x14ac:dyDescent="0.25">
      <c r="D9245" s="106"/>
      <c r="G9245" s="107"/>
    </row>
    <row r="9246" spans="4:7" ht="16" customHeight="1" x14ac:dyDescent="0.25">
      <c r="D9246" s="106"/>
      <c r="G9246" s="107"/>
    </row>
    <row r="9247" spans="4:7" ht="16" customHeight="1" x14ac:dyDescent="0.25">
      <c r="D9247" s="106"/>
      <c r="G9247" s="107"/>
    </row>
    <row r="9248" spans="4:7" ht="16" customHeight="1" x14ac:dyDescent="0.25">
      <c r="D9248" s="106"/>
      <c r="G9248" s="107"/>
    </row>
    <row r="9249" spans="4:7" ht="16" customHeight="1" x14ac:dyDescent="0.25">
      <c r="D9249" s="106"/>
      <c r="G9249" s="107"/>
    </row>
    <row r="9250" spans="4:7" ht="16" customHeight="1" x14ac:dyDescent="0.25">
      <c r="D9250" s="106"/>
      <c r="G9250" s="107"/>
    </row>
    <row r="9251" spans="4:7" ht="16" customHeight="1" x14ac:dyDescent="0.25">
      <c r="D9251" s="106"/>
      <c r="G9251" s="107"/>
    </row>
    <row r="9252" spans="4:7" ht="16" customHeight="1" x14ac:dyDescent="0.25">
      <c r="D9252" s="106"/>
      <c r="G9252" s="107"/>
    </row>
    <row r="9253" spans="4:7" ht="16" customHeight="1" x14ac:dyDescent="0.25">
      <c r="D9253" s="106"/>
      <c r="G9253" s="107"/>
    </row>
    <row r="9254" spans="4:7" ht="16" customHeight="1" x14ac:dyDescent="0.25">
      <c r="D9254" s="106"/>
      <c r="G9254" s="107"/>
    </row>
    <row r="9255" spans="4:7" ht="16" customHeight="1" x14ac:dyDescent="0.25">
      <c r="D9255" s="106"/>
      <c r="G9255" s="107"/>
    </row>
    <row r="9256" spans="4:7" ht="16" customHeight="1" x14ac:dyDescent="0.25">
      <c r="D9256" s="106"/>
      <c r="G9256" s="107"/>
    </row>
    <row r="9257" spans="4:7" ht="16" customHeight="1" x14ac:dyDescent="0.25">
      <c r="D9257" s="106"/>
      <c r="G9257" s="107"/>
    </row>
    <row r="9258" spans="4:7" ht="16" customHeight="1" x14ac:dyDescent="0.25">
      <c r="D9258" s="106"/>
      <c r="G9258" s="107"/>
    </row>
    <row r="9259" spans="4:7" ht="16" customHeight="1" x14ac:dyDescent="0.25">
      <c r="D9259" s="106"/>
      <c r="G9259" s="107"/>
    </row>
    <row r="9260" spans="4:7" ht="16" customHeight="1" x14ac:dyDescent="0.25">
      <c r="D9260" s="106"/>
      <c r="G9260" s="107"/>
    </row>
    <row r="9261" spans="4:7" ht="16" customHeight="1" x14ac:dyDescent="0.25">
      <c r="D9261" s="106"/>
      <c r="G9261" s="107"/>
    </row>
    <row r="9262" spans="4:7" ht="16" customHeight="1" x14ac:dyDescent="0.25">
      <c r="D9262" s="106"/>
      <c r="G9262" s="107"/>
    </row>
    <row r="9263" spans="4:7" ht="16" customHeight="1" x14ac:dyDescent="0.25">
      <c r="D9263" s="106"/>
      <c r="G9263" s="107"/>
    </row>
    <row r="9264" spans="4:7" ht="16" customHeight="1" x14ac:dyDescent="0.25">
      <c r="D9264" s="106"/>
      <c r="G9264" s="107"/>
    </row>
    <row r="9265" spans="4:7" ht="16" customHeight="1" x14ac:dyDescent="0.25">
      <c r="D9265" s="106"/>
      <c r="G9265" s="107"/>
    </row>
    <row r="9266" spans="4:7" ht="16" customHeight="1" x14ac:dyDescent="0.25">
      <c r="D9266" s="106"/>
      <c r="G9266" s="107"/>
    </row>
    <row r="9267" spans="4:7" ht="16" customHeight="1" x14ac:dyDescent="0.25">
      <c r="D9267" s="106"/>
      <c r="G9267" s="107"/>
    </row>
    <row r="9268" spans="4:7" ht="16" customHeight="1" x14ac:dyDescent="0.25">
      <c r="D9268" s="106"/>
      <c r="G9268" s="107"/>
    </row>
    <row r="9269" spans="4:7" ht="16" customHeight="1" x14ac:dyDescent="0.25">
      <c r="D9269" s="106"/>
      <c r="G9269" s="107"/>
    </row>
    <row r="9270" spans="4:7" ht="16" customHeight="1" x14ac:dyDescent="0.25">
      <c r="D9270" s="106"/>
      <c r="G9270" s="107"/>
    </row>
    <row r="9271" spans="4:7" ht="16" customHeight="1" x14ac:dyDescent="0.25">
      <c r="D9271" s="106"/>
      <c r="G9271" s="107"/>
    </row>
    <row r="9272" spans="4:7" ht="16" customHeight="1" x14ac:dyDescent="0.25">
      <c r="D9272" s="106"/>
      <c r="G9272" s="107"/>
    </row>
    <row r="9273" spans="4:7" ht="16" customHeight="1" x14ac:dyDescent="0.25">
      <c r="D9273" s="106"/>
      <c r="G9273" s="107"/>
    </row>
    <row r="9274" spans="4:7" ht="16" customHeight="1" x14ac:dyDescent="0.25">
      <c r="D9274" s="106"/>
      <c r="G9274" s="107"/>
    </row>
    <row r="9275" spans="4:7" ht="16" customHeight="1" x14ac:dyDescent="0.25">
      <c r="D9275" s="106"/>
      <c r="G9275" s="107"/>
    </row>
    <row r="9276" spans="4:7" ht="16" customHeight="1" x14ac:dyDescent="0.25">
      <c r="D9276" s="106"/>
      <c r="G9276" s="107"/>
    </row>
    <row r="9277" spans="4:7" ht="16" customHeight="1" x14ac:dyDescent="0.25">
      <c r="D9277" s="106"/>
      <c r="G9277" s="107"/>
    </row>
    <row r="9278" spans="4:7" ht="16" customHeight="1" x14ac:dyDescent="0.25">
      <c r="D9278" s="106"/>
      <c r="G9278" s="107"/>
    </row>
    <row r="9279" spans="4:7" ht="16" customHeight="1" x14ac:dyDescent="0.25">
      <c r="D9279" s="106"/>
      <c r="G9279" s="107"/>
    </row>
    <row r="9280" spans="4:7" ht="16" customHeight="1" x14ac:dyDescent="0.25">
      <c r="D9280" s="106"/>
      <c r="G9280" s="107"/>
    </row>
    <row r="9281" spans="4:7" ht="16" customHeight="1" x14ac:dyDescent="0.25">
      <c r="D9281" s="106"/>
      <c r="G9281" s="107"/>
    </row>
    <row r="9282" spans="4:7" ht="16" customHeight="1" x14ac:dyDescent="0.25">
      <c r="D9282" s="106"/>
      <c r="G9282" s="107"/>
    </row>
    <row r="9283" spans="4:7" ht="16" customHeight="1" x14ac:dyDescent="0.25">
      <c r="D9283" s="106"/>
      <c r="G9283" s="107"/>
    </row>
    <row r="9284" spans="4:7" ht="16" customHeight="1" x14ac:dyDescent="0.25">
      <c r="D9284" s="106"/>
      <c r="G9284" s="107"/>
    </row>
    <row r="9285" spans="4:7" ht="16" customHeight="1" x14ac:dyDescent="0.25">
      <c r="D9285" s="106"/>
      <c r="G9285" s="107"/>
    </row>
    <row r="9286" spans="4:7" ht="16" customHeight="1" x14ac:dyDescent="0.25">
      <c r="D9286" s="106"/>
      <c r="G9286" s="107"/>
    </row>
    <row r="9287" spans="4:7" ht="16" customHeight="1" x14ac:dyDescent="0.25">
      <c r="D9287" s="106"/>
      <c r="G9287" s="107"/>
    </row>
    <row r="9288" spans="4:7" ht="16" customHeight="1" x14ac:dyDescent="0.25">
      <c r="D9288" s="106"/>
      <c r="G9288" s="107"/>
    </row>
    <row r="9289" spans="4:7" ht="16" customHeight="1" x14ac:dyDescent="0.25">
      <c r="D9289" s="106"/>
      <c r="G9289" s="107"/>
    </row>
    <row r="9290" spans="4:7" ht="16" customHeight="1" x14ac:dyDescent="0.25">
      <c r="D9290" s="106"/>
      <c r="G9290" s="107"/>
    </row>
    <row r="9291" spans="4:7" ht="16" customHeight="1" x14ac:dyDescent="0.25">
      <c r="D9291" s="106"/>
      <c r="G9291" s="107"/>
    </row>
    <row r="9292" spans="4:7" ht="16" customHeight="1" x14ac:dyDescent="0.25">
      <c r="D9292" s="106"/>
      <c r="G9292" s="107"/>
    </row>
    <row r="9293" spans="4:7" ht="16" customHeight="1" x14ac:dyDescent="0.25">
      <c r="D9293" s="106"/>
      <c r="G9293" s="107"/>
    </row>
    <row r="9294" spans="4:7" ht="16" customHeight="1" x14ac:dyDescent="0.25">
      <c r="D9294" s="106"/>
      <c r="G9294" s="107"/>
    </row>
    <row r="9295" spans="4:7" ht="16" customHeight="1" x14ac:dyDescent="0.25">
      <c r="D9295" s="106"/>
      <c r="G9295" s="107"/>
    </row>
    <row r="9296" spans="4:7" ht="16" customHeight="1" x14ac:dyDescent="0.25">
      <c r="D9296" s="106"/>
      <c r="G9296" s="107"/>
    </row>
    <row r="9297" spans="4:7" ht="16" customHeight="1" x14ac:dyDescent="0.25">
      <c r="D9297" s="106"/>
      <c r="G9297" s="107"/>
    </row>
    <row r="9298" spans="4:7" ht="16" customHeight="1" x14ac:dyDescent="0.25">
      <c r="D9298" s="106"/>
      <c r="G9298" s="107"/>
    </row>
    <row r="9299" spans="4:7" ht="16" customHeight="1" x14ac:dyDescent="0.25">
      <c r="D9299" s="106"/>
      <c r="G9299" s="107"/>
    </row>
    <row r="9300" spans="4:7" ht="16" customHeight="1" x14ac:dyDescent="0.25">
      <c r="D9300" s="106"/>
      <c r="G9300" s="107"/>
    </row>
    <row r="9301" spans="4:7" ht="16" customHeight="1" x14ac:dyDescent="0.25">
      <c r="D9301" s="106"/>
      <c r="G9301" s="107"/>
    </row>
    <row r="9302" spans="4:7" ht="16" customHeight="1" x14ac:dyDescent="0.25">
      <c r="D9302" s="106"/>
      <c r="G9302" s="107"/>
    </row>
    <row r="9303" spans="4:7" ht="16" customHeight="1" x14ac:dyDescent="0.25">
      <c r="D9303" s="106"/>
      <c r="G9303" s="107"/>
    </row>
    <row r="9304" spans="4:7" ht="16" customHeight="1" x14ac:dyDescent="0.25">
      <c r="D9304" s="106"/>
      <c r="G9304" s="107"/>
    </row>
    <row r="9305" spans="4:7" ht="16" customHeight="1" x14ac:dyDescent="0.25">
      <c r="D9305" s="106"/>
      <c r="G9305" s="107"/>
    </row>
    <row r="9306" spans="4:7" ht="16" customHeight="1" x14ac:dyDescent="0.25">
      <c r="D9306" s="106"/>
      <c r="G9306" s="107"/>
    </row>
    <row r="9307" spans="4:7" ht="16" customHeight="1" x14ac:dyDescent="0.25">
      <c r="D9307" s="106"/>
      <c r="G9307" s="107"/>
    </row>
    <row r="9308" spans="4:7" ht="16" customHeight="1" x14ac:dyDescent="0.25">
      <c r="D9308" s="106"/>
      <c r="G9308" s="107"/>
    </row>
    <row r="9309" spans="4:7" ht="16" customHeight="1" x14ac:dyDescent="0.25">
      <c r="D9309" s="106"/>
      <c r="G9309" s="107"/>
    </row>
    <row r="9310" spans="4:7" ht="16" customHeight="1" x14ac:dyDescent="0.25">
      <c r="D9310" s="106"/>
      <c r="G9310" s="107"/>
    </row>
    <row r="9311" spans="4:7" ht="16" customHeight="1" x14ac:dyDescent="0.25">
      <c r="D9311" s="106"/>
      <c r="G9311" s="107"/>
    </row>
    <row r="9312" spans="4:7" ht="16" customHeight="1" x14ac:dyDescent="0.25">
      <c r="D9312" s="106"/>
      <c r="G9312" s="107"/>
    </row>
    <row r="9313" spans="4:7" ht="16" customHeight="1" x14ac:dyDescent="0.25">
      <c r="D9313" s="106"/>
      <c r="G9313" s="107"/>
    </row>
    <row r="9314" spans="4:7" ht="16" customHeight="1" x14ac:dyDescent="0.25">
      <c r="D9314" s="106"/>
      <c r="G9314" s="107"/>
    </row>
    <row r="9315" spans="4:7" ht="16" customHeight="1" x14ac:dyDescent="0.25">
      <c r="D9315" s="106"/>
      <c r="G9315" s="107"/>
    </row>
    <row r="9316" spans="4:7" ht="16" customHeight="1" x14ac:dyDescent="0.25">
      <c r="D9316" s="106"/>
      <c r="G9316" s="107"/>
    </row>
    <row r="9317" spans="4:7" ht="16" customHeight="1" x14ac:dyDescent="0.25">
      <c r="D9317" s="106"/>
      <c r="G9317" s="107"/>
    </row>
    <row r="9318" spans="4:7" ht="16" customHeight="1" x14ac:dyDescent="0.25">
      <c r="D9318" s="106"/>
      <c r="G9318" s="107"/>
    </row>
    <row r="9319" spans="4:7" ht="16" customHeight="1" x14ac:dyDescent="0.25">
      <c r="D9319" s="106"/>
      <c r="G9319" s="107"/>
    </row>
    <row r="9320" spans="4:7" ht="16" customHeight="1" x14ac:dyDescent="0.25">
      <c r="D9320" s="106"/>
      <c r="G9320" s="107"/>
    </row>
    <row r="9321" spans="4:7" ht="16" customHeight="1" x14ac:dyDescent="0.25">
      <c r="D9321" s="106"/>
      <c r="G9321" s="107"/>
    </row>
    <row r="9322" spans="4:7" ht="16" customHeight="1" x14ac:dyDescent="0.25">
      <c r="D9322" s="106"/>
      <c r="G9322" s="107"/>
    </row>
    <row r="9323" spans="4:7" ht="16" customHeight="1" x14ac:dyDescent="0.25">
      <c r="D9323" s="106"/>
      <c r="G9323" s="107"/>
    </row>
    <row r="9324" spans="4:7" ht="16" customHeight="1" x14ac:dyDescent="0.25">
      <c r="D9324" s="106"/>
      <c r="G9324" s="107"/>
    </row>
    <row r="9325" spans="4:7" ht="16" customHeight="1" x14ac:dyDescent="0.25">
      <c r="D9325" s="106"/>
      <c r="G9325" s="107"/>
    </row>
    <row r="9326" spans="4:7" ht="16" customHeight="1" x14ac:dyDescent="0.25">
      <c r="D9326" s="106"/>
      <c r="G9326" s="107"/>
    </row>
    <row r="9327" spans="4:7" ht="16" customHeight="1" x14ac:dyDescent="0.25">
      <c r="D9327" s="106"/>
      <c r="G9327" s="107"/>
    </row>
    <row r="9328" spans="4:7" ht="16" customHeight="1" x14ac:dyDescent="0.25">
      <c r="D9328" s="106"/>
      <c r="G9328" s="107"/>
    </row>
    <row r="9329" spans="4:7" ht="16" customHeight="1" x14ac:dyDescent="0.25">
      <c r="D9329" s="106"/>
      <c r="G9329" s="107"/>
    </row>
    <row r="9330" spans="4:7" ht="16" customHeight="1" x14ac:dyDescent="0.25">
      <c r="D9330" s="106"/>
      <c r="G9330" s="107"/>
    </row>
    <row r="9331" spans="4:7" ht="16" customHeight="1" x14ac:dyDescent="0.25">
      <c r="D9331" s="106"/>
      <c r="G9331" s="107"/>
    </row>
    <row r="9332" spans="4:7" ht="16" customHeight="1" x14ac:dyDescent="0.25">
      <c r="D9332" s="106"/>
      <c r="G9332" s="107"/>
    </row>
    <row r="9333" spans="4:7" ht="16" customHeight="1" x14ac:dyDescent="0.25">
      <c r="D9333" s="106"/>
      <c r="G9333" s="107"/>
    </row>
    <row r="9334" spans="4:7" ht="16" customHeight="1" x14ac:dyDescent="0.25">
      <c r="D9334" s="106"/>
      <c r="G9334" s="107"/>
    </row>
    <row r="9335" spans="4:7" ht="16" customHeight="1" x14ac:dyDescent="0.25">
      <c r="D9335" s="106"/>
      <c r="G9335" s="107"/>
    </row>
    <row r="9336" spans="4:7" ht="16" customHeight="1" x14ac:dyDescent="0.25">
      <c r="D9336" s="106"/>
      <c r="G9336" s="107"/>
    </row>
    <row r="9337" spans="4:7" ht="16" customHeight="1" x14ac:dyDescent="0.25">
      <c r="D9337" s="106"/>
      <c r="G9337" s="107"/>
    </row>
    <row r="9338" spans="4:7" ht="16" customHeight="1" x14ac:dyDescent="0.25">
      <c r="D9338" s="106"/>
      <c r="G9338" s="107"/>
    </row>
    <row r="9339" spans="4:7" ht="16" customHeight="1" x14ac:dyDescent="0.25">
      <c r="D9339" s="106"/>
      <c r="G9339" s="107"/>
    </row>
    <row r="9340" spans="4:7" ht="16" customHeight="1" x14ac:dyDescent="0.25">
      <c r="D9340" s="106"/>
      <c r="G9340" s="107"/>
    </row>
    <row r="9341" spans="4:7" ht="16" customHeight="1" x14ac:dyDescent="0.25">
      <c r="D9341" s="106"/>
      <c r="G9341" s="107"/>
    </row>
    <row r="9342" spans="4:7" ht="16" customHeight="1" x14ac:dyDescent="0.25">
      <c r="D9342" s="106"/>
      <c r="G9342" s="107"/>
    </row>
    <row r="9343" spans="4:7" ht="16" customHeight="1" x14ac:dyDescent="0.25">
      <c r="D9343" s="106"/>
      <c r="G9343" s="107"/>
    </row>
    <row r="9344" spans="4:7" ht="16" customHeight="1" x14ac:dyDescent="0.25">
      <c r="D9344" s="106"/>
      <c r="G9344" s="107"/>
    </row>
    <row r="9345" spans="4:7" ht="16" customHeight="1" x14ac:dyDescent="0.25">
      <c r="D9345" s="106"/>
      <c r="G9345" s="107"/>
    </row>
    <row r="9346" spans="4:7" ht="16" customHeight="1" x14ac:dyDescent="0.25">
      <c r="D9346" s="106"/>
      <c r="G9346" s="107"/>
    </row>
    <row r="9347" spans="4:7" ht="16" customHeight="1" x14ac:dyDescent="0.25">
      <c r="D9347" s="106"/>
      <c r="G9347" s="107"/>
    </row>
    <row r="9348" spans="4:7" ht="16" customHeight="1" x14ac:dyDescent="0.25">
      <c r="D9348" s="106"/>
      <c r="G9348" s="107"/>
    </row>
    <row r="9349" spans="4:7" ht="16" customHeight="1" x14ac:dyDescent="0.25">
      <c r="D9349" s="106"/>
      <c r="G9349" s="107"/>
    </row>
    <row r="9350" spans="4:7" ht="16" customHeight="1" x14ac:dyDescent="0.25">
      <c r="D9350" s="106"/>
      <c r="G9350" s="107"/>
    </row>
    <row r="9351" spans="4:7" ht="16" customHeight="1" x14ac:dyDescent="0.25">
      <c r="D9351" s="106"/>
      <c r="G9351" s="107"/>
    </row>
    <row r="9352" spans="4:7" ht="16" customHeight="1" x14ac:dyDescent="0.25">
      <c r="D9352" s="106"/>
      <c r="G9352" s="107"/>
    </row>
    <row r="9353" spans="4:7" ht="16" customHeight="1" x14ac:dyDescent="0.25">
      <c r="D9353" s="106"/>
      <c r="G9353" s="107"/>
    </row>
    <row r="9354" spans="4:7" ht="16" customHeight="1" x14ac:dyDescent="0.25">
      <c r="D9354" s="106"/>
      <c r="G9354" s="107"/>
    </row>
    <row r="9355" spans="4:7" ht="16" customHeight="1" x14ac:dyDescent="0.25">
      <c r="D9355" s="106"/>
      <c r="G9355" s="107"/>
    </row>
    <row r="9356" spans="4:7" ht="16" customHeight="1" x14ac:dyDescent="0.25">
      <c r="D9356" s="106"/>
      <c r="G9356" s="107"/>
    </row>
    <row r="9357" spans="4:7" ht="16" customHeight="1" x14ac:dyDescent="0.25">
      <c r="D9357" s="106"/>
      <c r="G9357" s="107"/>
    </row>
    <row r="9358" spans="4:7" ht="16" customHeight="1" x14ac:dyDescent="0.25">
      <c r="D9358" s="106"/>
      <c r="G9358" s="107"/>
    </row>
    <row r="9359" spans="4:7" ht="16" customHeight="1" x14ac:dyDescent="0.25">
      <c r="D9359" s="106"/>
      <c r="G9359" s="107"/>
    </row>
    <row r="9360" spans="4:7" ht="16" customHeight="1" x14ac:dyDescent="0.25">
      <c r="D9360" s="106"/>
      <c r="G9360" s="107"/>
    </row>
    <row r="9361" spans="4:7" ht="16" customHeight="1" x14ac:dyDescent="0.25">
      <c r="D9361" s="106"/>
      <c r="G9361" s="107"/>
    </row>
    <row r="9362" spans="4:7" ht="16" customHeight="1" x14ac:dyDescent="0.25">
      <c r="D9362" s="106"/>
      <c r="G9362" s="107"/>
    </row>
    <row r="9363" spans="4:7" ht="16" customHeight="1" x14ac:dyDescent="0.25">
      <c r="D9363" s="106"/>
      <c r="G9363" s="107"/>
    </row>
    <row r="9364" spans="4:7" ht="16" customHeight="1" x14ac:dyDescent="0.25">
      <c r="D9364" s="106"/>
      <c r="G9364" s="107"/>
    </row>
    <row r="9365" spans="4:7" ht="16" customHeight="1" x14ac:dyDescent="0.25">
      <c r="D9365" s="106"/>
      <c r="G9365" s="107"/>
    </row>
    <row r="9366" spans="4:7" ht="16" customHeight="1" x14ac:dyDescent="0.25">
      <c r="D9366" s="106"/>
      <c r="G9366" s="107"/>
    </row>
    <row r="9367" spans="4:7" ht="16" customHeight="1" x14ac:dyDescent="0.25">
      <c r="D9367" s="106"/>
      <c r="G9367" s="107"/>
    </row>
    <row r="9368" spans="4:7" ht="16" customHeight="1" x14ac:dyDescent="0.25">
      <c r="D9368" s="106"/>
      <c r="G9368" s="107"/>
    </row>
    <row r="9369" spans="4:7" ht="16" customHeight="1" x14ac:dyDescent="0.25">
      <c r="D9369" s="106"/>
      <c r="G9369" s="107"/>
    </row>
    <row r="9370" spans="4:7" ht="16" customHeight="1" x14ac:dyDescent="0.25">
      <c r="D9370" s="106"/>
      <c r="G9370" s="107"/>
    </row>
    <row r="9371" spans="4:7" ht="16" customHeight="1" x14ac:dyDescent="0.25">
      <c r="D9371" s="106"/>
      <c r="G9371" s="107"/>
    </row>
    <row r="9372" spans="4:7" ht="16" customHeight="1" x14ac:dyDescent="0.25">
      <c r="D9372" s="106"/>
      <c r="G9372" s="107"/>
    </row>
    <row r="9373" spans="4:7" ht="16" customHeight="1" x14ac:dyDescent="0.25">
      <c r="D9373" s="106"/>
      <c r="G9373" s="107"/>
    </row>
    <row r="9374" spans="4:7" ht="16" customHeight="1" x14ac:dyDescent="0.25">
      <c r="D9374" s="106"/>
      <c r="G9374" s="107"/>
    </row>
    <row r="9375" spans="4:7" ht="16" customHeight="1" x14ac:dyDescent="0.25">
      <c r="D9375" s="106"/>
      <c r="G9375" s="107"/>
    </row>
    <row r="9376" spans="4:7" ht="16" customHeight="1" x14ac:dyDescent="0.25">
      <c r="D9376" s="106"/>
      <c r="G9376" s="107"/>
    </row>
    <row r="9377" spans="4:7" ht="16" customHeight="1" x14ac:dyDescent="0.25">
      <c r="D9377" s="106"/>
      <c r="G9377" s="107"/>
    </row>
    <row r="9378" spans="4:7" ht="16" customHeight="1" x14ac:dyDescent="0.25">
      <c r="D9378" s="106"/>
      <c r="G9378" s="107"/>
    </row>
    <row r="9379" spans="4:7" ht="16" customHeight="1" x14ac:dyDescent="0.25">
      <c r="D9379" s="106"/>
      <c r="G9379" s="107"/>
    </row>
    <row r="9380" spans="4:7" ht="16" customHeight="1" x14ac:dyDescent="0.25">
      <c r="D9380" s="106"/>
      <c r="G9380" s="107"/>
    </row>
    <row r="9381" spans="4:7" ht="16" customHeight="1" x14ac:dyDescent="0.25">
      <c r="D9381" s="106"/>
      <c r="G9381" s="107"/>
    </row>
    <row r="9382" spans="4:7" ht="16" customHeight="1" x14ac:dyDescent="0.25">
      <c r="D9382" s="106"/>
      <c r="G9382" s="107"/>
    </row>
    <row r="9383" spans="4:7" ht="16" customHeight="1" x14ac:dyDescent="0.25">
      <c r="D9383" s="106"/>
      <c r="G9383" s="107"/>
    </row>
    <row r="9384" spans="4:7" ht="16" customHeight="1" x14ac:dyDescent="0.25">
      <c r="D9384" s="106"/>
      <c r="G9384" s="107"/>
    </row>
    <row r="9385" spans="4:7" ht="16" customHeight="1" x14ac:dyDescent="0.25">
      <c r="D9385" s="106"/>
      <c r="G9385" s="107"/>
    </row>
    <row r="9386" spans="4:7" ht="16" customHeight="1" x14ac:dyDescent="0.25">
      <c r="D9386" s="106"/>
      <c r="G9386" s="107"/>
    </row>
    <row r="9387" spans="4:7" ht="16" customHeight="1" x14ac:dyDescent="0.25">
      <c r="D9387" s="106"/>
      <c r="G9387" s="107"/>
    </row>
    <row r="9388" spans="4:7" ht="16" customHeight="1" x14ac:dyDescent="0.25">
      <c r="D9388" s="106"/>
      <c r="G9388" s="107"/>
    </row>
    <row r="9389" spans="4:7" ht="16" customHeight="1" x14ac:dyDescent="0.25">
      <c r="D9389" s="106"/>
      <c r="G9389" s="107"/>
    </row>
    <row r="9390" spans="4:7" ht="16" customHeight="1" x14ac:dyDescent="0.25">
      <c r="D9390" s="106"/>
      <c r="G9390" s="107"/>
    </row>
    <row r="9391" spans="4:7" ht="16" customHeight="1" x14ac:dyDescent="0.25">
      <c r="D9391" s="106"/>
      <c r="G9391" s="107"/>
    </row>
    <row r="9392" spans="4:7" ht="16" customHeight="1" x14ac:dyDescent="0.25">
      <c r="D9392" s="106"/>
      <c r="G9392" s="107"/>
    </row>
    <row r="9393" spans="4:7" ht="16" customHeight="1" x14ac:dyDescent="0.25">
      <c r="D9393" s="106"/>
      <c r="G9393" s="107"/>
    </row>
    <row r="9394" spans="4:7" ht="16" customHeight="1" x14ac:dyDescent="0.25">
      <c r="D9394" s="106"/>
      <c r="G9394" s="107"/>
    </row>
    <row r="9395" spans="4:7" ht="16" customHeight="1" x14ac:dyDescent="0.25">
      <c r="D9395" s="106"/>
      <c r="G9395" s="107"/>
    </row>
    <row r="9396" spans="4:7" ht="16" customHeight="1" x14ac:dyDescent="0.25">
      <c r="D9396" s="106"/>
      <c r="G9396" s="107"/>
    </row>
    <row r="9397" spans="4:7" ht="16" customHeight="1" x14ac:dyDescent="0.25">
      <c r="D9397" s="106"/>
      <c r="G9397" s="107"/>
    </row>
    <row r="9398" spans="4:7" ht="16" customHeight="1" x14ac:dyDescent="0.25">
      <c r="D9398" s="106"/>
      <c r="G9398" s="107"/>
    </row>
    <row r="9399" spans="4:7" ht="16" customHeight="1" x14ac:dyDescent="0.25">
      <c r="D9399" s="106"/>
      <c r="G9399" s="107"/>
    </row>
    <row r="9400" spans="4:7" ht="16" customHeight="1" x14ac:dyDescent="0.25">
      <c r="D9400" s="106"/>
      <c r="G9400" s="107"/>
    </row>
    <row r="9401" spans="4:7" ht="16" customHeight="1" x14ac:dyDescent="0.25">
      <c r="D9401" s="106"/>
      <c r="G9401" s="107"/>
    </row>
    <row r="9402" spans="4:7" ht="16" customHeight="1" x14ac:dyDescent="0.25">
      <c r="D9402" s="106"/>
      <c r="G9402" s="107"/>
    </row>
    <row r="9403" spans="4:7" ht="16" customHeight="1" x14ac:dyDescent="0.25">
      <c r="D9403" s="106"/>
      <c r="G9403" s="107"/>
    </row>
    <row r="9404" spans="4:7" ht="16" customHeight="1" x14ac:dyDescent="0.25">
      <c r="D9404" s="106"/>
      <c r="G9404" s="107"/>
    </row>
    <row r="9405" spans="4:7" ht="16" customHeight="1" x14ac:dyDescent="0.25">
      <c r="D9405" s="106"/>
      <c r="G9405" s="107"/>
    </row>
    <row r="9406" spans="4:7" ht="16" customHeight="1" x14ac:dyDescent="0.25">
      <c r="D9406" s="106"/>
      <c r="G9406" s="107"/>
    </row>
    <row r="9407" spans="4:7" ht="16" customHeight="1" x14ac:dyDescent="0.25">
      <c r="D9407" s="106"/>
      <c r="G9407" s="107"/>
    </row>
    <row r="9408" spans="4:7" ht="16" customHeight="1" x14ac:dyDescent="0.25">
      <c r="D9408" s="106"/>
      <c r="G9408" s="107"/>
    </row>
    <row r="9409" spans="4:7" ht="16" customHeight="1" x14ac:dyDescent="0.25">
      <c r="D9409" s="106"/>
      <c r="G9409" s="107"/>
    </row>
    <row r="9410" spans="4:7" ht="16" customHeight="1" x14ac:dyDescent="0.25">
      <c r="D9410" s="106"/>
      <c r="G9410" s="107"/>
    </row>
    <row r="9411" spans="4:7" ht="16" customHeight="1" x14ac:dyDescent="0.25">
      <c r="D9411" s="106"/>
      <c r="G9411" s="107"/>
    </row>
    <row r="9412" spans="4:7" ht="16" customHeight="1" x14ac:dyDescent="0.25">
      <c r="D9412" s="106"/>
      <c r="G9412" s="107"/>
    </row>
    <row r="9413" spans="4:7" ht="16" customHeight="1" x14ac:dyDescent="0.25">
      <c r="D9413" s="106"/>
      <c r="G9413" s="107"/>
    </row>
    <row r="9414" spans="4:7" ht="16" customHeight="1" x14ac:dyDescent="0.25">
      <c r="D9414" s="106"/>
      <c r="G9414" s="107"/>
    </row>
    <row r="9415" spans="4:7" ht="16" customHeight="1" x14ac:dyDescent="0.25">
      <c r="D9415" s="106"/>
      <c r="G9415" s="107"/>
    </row>
    <row r="9416" spans="4:7" ht="16" customHeight="1" x14ac:dyDescent="0.25">
      <c r="D9416" s="106"/>
      <c r="G9416" s="107"/>
    </row>
    <row r="9417" spans="4:7" ht="16" customHeight="1" x14ac:dyDescent="0.25">
      <c r="D9417" s="106"/>
      <c r="G9417" s="107"/>
    </row>
    <row r="9418" spans="4:7" ht="16" customHeight="1" x14ac:dyDescent="0.25">
      <c r="D9418" s="106"/>
      <c r="G9418" s="107"/>
    </row>
    <row r="9419" spans="4:7" ht="16" customHeight="1" x14ac:dyDescent="0.25">
      <c r="D9419" s="106"/>
      <c r="G9419" s="107"/>
    </row>
    <row r="9420" spans="4:7" ht="16" customHeight="1" x14ac:dyDescent="0.25">
      <c r="D9420" s="106"/>
      <c r="G9420" s="107"/>
    </row>
    <row r="9421" spans="4:7" ht="16" customHeight="1" x14ac:dyDescent="0.25">
      <c r="D9421" s="106"/>
      <c r="G9421" s="107"/>
    </row>
    <row r="9422" spans="4:7" ht="16" customHeight="1" x14ac:dyDescent="0.25">
      <c r="D9422" s="106"/>
      <c r="G9422" s="107"/>
    </row>
    <row r="9423" spans="4:7" ht="16" customHeight="1" x14ac:dyDescent="0.25">
      <c r="D9423" s="106"/>
      <c r="G9423" s="107"/>
    </row>
    <row r="9424" spans="4:7" ht="16" customHeight="1" x14ac:dyDescent="0.25">
      <c r="D9424" s="106"/>
      <c r="G9424" s="107"/>
    </row>
    <row r="9426" spans="4:4" ht="16" customHeight="1" x14ac:dyDescent="0.25">
      <c r="D9426" s="111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00000"/>
    <pageSetUpPr fitToPage="1"/>
  </sheetPr>
  <dimension ref="A1:K306"/>
  <sheetViews>
    <sheetView view="pageBreakPreview" zoomScaleNormal="100" zoomScaleSheetLayoutView="100" workbookViewId="0">
      <pane ySplit="3" topLeftCell="A4" activePane="bottomLeft" state="frozen"/>
      <selection pane="bottomLeft"/>
    </sheetView>
  </sheetViews>
  <sheetFormatPr defaultRowHeight="20.149999999999999" customHeight="1" x14ac:dyDescent="0.25"/>
  <cols>
    <col min="1" max="1" width="35.6328125" style="156" customWidth="1"/>
    <col min="2" max="2" width="27.6328125" style="157" customWidth="1"/>
    <col min="3" max="4" width="27.6328125" style="156" customWidth="1"/>
    <col min="5" max="6" width="27.6328125" style="158" customWidth="1"/>
    <col min="7" max="7" width="27.7265625" style="159" customWidth="1"/>
    <col min="8" max="8" width="27.6328125" style="156" customWidth="1"/>
    <col min="9" max="9" width="27.6328125" style="160" customWidth="1"/>
    <col min="10" max="11" width="27.6328125" style="105" customWidth="1"/>
    <col min="12" max="16384" width="8.7265625" style="105"/>
  </cols>
  <sheetData>
    <row r="1" spans="1:11" ht="32.15" customHeight="1" x14ac:dyDescent="0.25">
      <c r="A1" s="242" t="s">
        <v>143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</row>
    <row r="2" spans="1:11" ht="32.15" customHeight="1" x14ac:dyDescent="0.25">
      <c r="A2" s="284" t="s">
        <v>57</v>
      </c>
      <c r="B2" s="284"/>
      <c r="C2" s="284"/>
      <c r="D2" s="284"/>
      <c r="E2" s="284"/>
      <c r="F2" s="284"/>
      <c r="G2" s="284"/>
      <c r="H2" s="284"/>
      <c r="I2" s="284"/>
      <c r="J2" s="285" t="s">
        <v>94</v>
      </c>
      <c r="K2" s="285"/>
    </row>
    <row r="3" spans="1:11" s="92" customFormat="1" ht="64" customHeight="1" x14ac:dyDescent="0.25">
      <c r="A3" s="173" t="s">
        <v>154</v>
      </c>
      <c r="B3" s="174" t="s">
        <v>130</v>
      </c>
      <c r="C3" s="173" t="s">
        <v>131</v>
      </c>
      <c r="D3" s="173" t="s">
        <v>132</v>
      </c>
      <c r="E3" s="175" t="s">
        <v>90</v>
      </c>
      <c r="F3" s="175" t="s">
        <v>155</v>
      </c>
      <c r="G3" s="176" t="s">
        <v>95</v>
      </c>
      <c r="H3" s="173" t="s">
        <v>133</v>
      </c>
      <c r="I3" s="177" t="s">
        <v>134</v>
      </c>
      <c r="J3" s="178" t="s">
        <v>127</v>
      </c>
      <c r="K3" s="161" t="s">
        <v>55</v>
      </c>
    </row>
    <row r="4" spans="1:11" ht="20.149999999999999" customHeight="1" x14ac:dyDescent="0.25">
      <c r="A4" s="156">
        <f>W3_PATA!A2</f>
        <v>0</v>
      </c>
      <c r="B4" s="157" t="e">
        <f>VLOOKUP(A4,W3_PATA!A:D,4,0)</f>
        <v>#N/A</v>
      </c>
      <c r="C4" s="156" t="e">
        <f>VLOOKUP(A4,W3_PATA!A:F,5,0)</f>
        <v>#N/A</v>
      </c>
      <c r="D4" s="156" t="e">
        <f>VLOOKUP(A4,W3_PATA!A:F,6,0)</f>
        <v>#N/A</v>
      </c>
      <c r="E4" s="158" t="e">
        <f>VLOOKUP(A4,W2_LBA!A:B,2,0)</f>
        <v>#N/A</v>
      </c>
      <c r="F4" s="158" t="e">
        <f>VLOOKUP(A4,Table1[[#All],[NO. SIRI / CASIS / NO. HAK MILIK
(PATA)]],1,0)</f>
        <v>#N/A</v>
      </c>
      <c r="G4" s="159" t="e">
        <f>IFERROR(F4,B4)</f>
        <v>#N/A</v>
      </c>
      <c r="H4" s="156" t="e">
        <f>VLOOKUP(A4,W3_PATA!A:G,2,0)</f>
        <v>#N/A</v>
      </c>
      <c r="I4" s="160" t="e">
        <f>VLOOKUP(A4,W3_PATA!A:G,7,0)</f>
        <v>#N/A</v>
      </c>
    </row>
    <row r="5" spans="1:11" ht="20.149999999999999" customHeight="1" x14ac:dyDescent="0.25">
      <c r="A5" s="156">
        <f>W3_PATA!A3</f>
        <v>0</v>
      </c>
      <c r="B5" s="157" t="e">
        <f>VLOOKUP(A5,W3_PATA!A:D,4,0)</f>
        <v>#N/A</v>
      </c>
      <c r="C5" s="156" t="e">
        <f>VLOOKUP(A5,W3_PATA!A:F,5,0)</f>
        <v>#N/A</v>
      </c>
      <c r="D5" s="156" t="e">
        <f>VLOOKUP(A5,W3_PATA!A:F,6,0)</f>
        <v>#N/A</v>
      </c>
      <c r="E5" s="158" t="e">
        <f>VLOOKUP(A5,W2_LBA!A:B,2,0)</f>
        <v>#N/A</v>
      </c>
      <c r="F5" s="158" t="e">
        <f>VLOOKUP(A5,Table1[[#All],[NO. SIRI / CASIS / NO. HAK MILIK
(PATA)]],1,0)</f>
        <v>#N/A</v>
      </c>
      <c r="G5" s="159" t="e">
        <f t="shared" ref="G5:G68" si="0">IFERROR(F5,B5)</f>
        <v>#N/A</v>
      </c>
      <c r="H5" s="156" t="e">
        <f>VLOOKUP(A5,W3_PATA!$A$2:$G$9424,2,0)</f>
        <v>#N/A</v>
      </c>
      <c r="I5" s="160" t="e">
        <f>VLOOKUP(A5,W3_PATA!$A$2:$G$9424,7,0)</f>
        <v>#N/A</v>
      </c>
    </row>
    <row r="6" spans="1:11" ht="20.149999999999999" customHeight="1" x14ac:dyDescent="0.25">
      <c r="A6" s="156">
        <f>W3_PATA!A4</f>
        <v>0</v>
      </c>
      <c r="B6" s="157" t="e">
        <f>VLOOKUP(A6,W3_PATA!A:D,4,0)</f>
        <v>#N/A</v>
      </c>
      <c r="C6" s="156" t="e">
        <f>VLOOKUP(A6,W3_PATA!A:F,5,0)</f>
        <v>#N/A</v>
      </c>
      <c r="D6" s="156" t="e">
        <f>VLOOKUP(A6,W3_PATA!A:F,6,0)</f>
        <v>#N/A</v>
      </c>
      <c r="E6" s="158" t="e">
        <f>VLOOKUP(A6,W2_LBA!A:B,2,0)</f>
        <v>#N/A</v>
      </c>
      <c r="F6" s="158" t="e">
        <f>VLOOKUP(A6,Table1[[#All],[NO. SIRI / CASIS / NO. HAK MILIK
(PATA)]],1,0)</f>
        <v>#N/A</v>
      </c>
      <c r="G6" s="159" t="e">
        <f t="shared" si="0"/>
        <v>#N/A</v>
      </c>
      <c r="H6" s="156" t="e">
        <f>VLOOKUP(A6,W3_PATA!$A$2:$G$9424,2,0)</f>
        <v>#N/A</v>
      </c>
      <c r="I6" s="160" t="e">
        <f>VLOOKUP(A6,W3_PATA!$A$2:$G$9424,7,0)</f>
        <v>#N/A</v>
      </c>
    </row>
    <row r="7" spans="1:11" ht="20.149999999999999" customHeight="1" x14ac:dyDescent="0.25">
      <c r="A7" s="156">
        <f>W3_PATA!A5</f>
        <v>0</v>
      </c>
      <c r="B7" s="157" t="e">
        <f>VLOOKUP(A7,W3_PATA!A:D,4,0)</f>
        <v>#N/A</v>
      </c>
      <c r="C7" s="156" t="e">
        <f>VLOOKUP(A7,W3_PATA!A:F,5,0)</f>
        <v>#N/A</v>
      </c>
      <c r="D7" s="156" t="e">
        <f>VLOOKUP(A7,W3_PATA!A:F,6,0)</f>
        <v>#N/A</v>
      </c>
      <c r="E7" s="158" t="e">
        <f>VLOOKUP(A7,W2_LBA!A:B,2,0)</f>
        <v>#N/A</v>
      </c>
      <c r="F7" s="158" t="e">
        <f>VLOOKUP(A7,Table1[[#All],[NO. SIRI / CASIS / NO. HAK MILIK
(PATA)]],1,0)</f>
        <v>#N/A</v>
      </c>
      <c r="G7" s="159" t="e">
        <f t="shared" si="0"/>
        <v>#N/A</v>
      </c>
      <c r="H7" s="156" t="e">
        <f>VLOOKUP(A7,W3_PATA!$A$2:$G$9424,2,0)</f>
        <v>#N/A</v>
      </c>
      <c r="I7" s="160" t="e">
        <f>VLOOKUP(A7,W3_PATA!$A$2:$G$9424,7,0)</f>
        <v>#N/A</v>
      </c>
    </row>
    <row r="8" spans="1:11" ht="20.149999999999999" customHeight="1" x14ac:dyDescent="0.25">
      <c r="A8" s="156">
        <f>W3_PATA!A6</f>
        <v>0</v>
      </c>
      <c r="B8" s="157" t="e">
        <f>VLOOKUP(A8,W3_PATA!A:D,4,0)</f>
        <v>#N/A</v>
      </c>
      <c r="C8" s="156" t="e">
        <f>VLOOKUP(A8,W3_PATA!A:F,5,0)</f>
        <v>#N/A</v>
      </c>
      <c r="D8" s="156" t="e">
        <f>VLOOKUP(A8,W3_PATA!A:F,6,0)</f>
        <v>#N/A</v>
      </c>
      <c r="E8" s="158" t="e">
        <f>VLOOKUP(A8,W2_LBA!A:B,2,0)</f>
        <v>#N/A</v>
      </c>
      <c r="F8" s="158" t="e">
        <f>VLOOKUP(A8,Table1[[#All],[NO. SIRI / CASIS / NO. HAK MILIK
(PATA)]],1,0)</f>
        <v>#N/A</v>
      </c>
      <c r="G8" s="159" t="e">
        <f t="shared" si="0"/>
        <v>#N/A</v>
      </c>
      <c r="H8" s="156" t="e">
        <f>VLOOKUP(A8,W3_PATA!$A$2:$G$9424,2,0)</f>
        <v>#N/A</v>
      </c>
      <c r="I8" s="160" t="e">
        <f>VLOOKUP(A8,W3_PATA!$A$2:$G$9424,7,0)</f>
        <v>#N/A</v>
      </c>
    </row>
    <row r="9" spans="1:11" ht="20.149999999999999" customHeight="1" x14ac:dyDescent="0.25">
      <c r="A9" s="156">
        <f>W3_PATA!A7</f>
        <v>0</v>
      </c>
      <c r="B9" s="157" t="e">
        <f>VLOOKUP(A9,W3_PATA!A:D,4,0)</f>
        <v>#N/A</v>
      </c>
      <c r="C9" s="156" t="e">
        <f>VLOOKUP(A9,W3_PATA!A:F,5,0)</f>
        <v>#N/A</v>
      </c>
      <c r="D9" s="156" t="e">
        <f>VLOOKUP(A9,W3_PATA!A:F,6,0)</f>
        <v>#N/A</v>
      </c>
      <c r="E9" s="158" t="e">
        <f>VLOOKUP(A9,W2_LBA!A:B,2,0)</f>
        <v>#N/A</v>
      </c>
      <c r="F9" s="158" t="e">
        <f>VLOOKUP(A9,Table1[[#All],[NO. SIRI / CASIS / NO. HAK MILIK
(PATA)]],1,0)</f>
        <v>#N/A</v>
      </c>
      <c r="G9" s="159" t="e">
        <f t="shared" si="0"/>
        <v>#N/A</v>
      </c>
      <c r="H9" s="156" t="e">
        <f>VLOOKUP(A9,W3_PATA!$A$2:$G$9424,2,0)</f>
        <v>#N/A</v>
      </c>
      <c r="I9" s="160" t="e">
        <f>VLOOKUP(A9,W3_PATA!$A$2:$G$9424,7,0)</f>
        <v>#N/A</v>
      </c>
    </row>
    <row r="10" spans="1:11" ht="20.149999999999999" customHeight="1" x14ac:dyDescent="0.25">
      <c r="A10" s="156">
        <f>W3_PATA!A8</f>
        <v>0</v>
      </c>
      <c r="B10" s="157" t="e">
        <f>VLOOKUP(A10,W3_PATA!A:D,4,0)</f>
        <v>#N/A</v>
      </c>
      <c r="C10" s="156" t="e">
        <f>VLOOKUP(A10,W3_PATA!A:F,5,0)</f>
        <v>#N/A</v>
      </c>
      <c r="D10" s="156" t="e">
        <f>VLOOKUP(A10,W3_PATA!A:F,6,0)</f>
        <v>#N/A</v>
      </c>
      <c r="E10" s="158" t="e">
        <f>VLOOKUP(A10,W2_LBA!A:B,2,0)</f>
        <v>#N/A</v>
      </c>
      <c r="F10" s="158" t="e">
        <f>VLOOKUP(A10,Table1[[#All],[NO. SIRI / CASIS / NO. HAK MILIK
(PATA)]],1,0)</f>
        <v>#N/A</v>
      </c>
      <c r="G10" s="159" t="e">
        <f t="shared" si="0"/>
        <v>#N/A</v>
      </c>
      <c r="H10" s="156" t="e">
        <f>VLOOKUP(A10,W3_PATA!$A$2:$G$9424,2,0)</f>
        <v>#N/A</v>
      </c>
      <c r="I10" s="160" t="e">
        <f>VLOOKUP(A10,W3_PATA!$A$2:$G$9424,7,0)</f>
        <v>#N/A</v>
      </c>
    </row>
    <row r="11" spans="1:11" ht="20.149999999999999" customHeight="1" x14ac:dyDescent="0.25">
      <c r="A11" s="156">
        <f>W3_PATA!A9</f>
        <v>0</v>
      </c>
      <c r="B11" s="157" t="e">
        <f>VLOOKUP(A11,W3_PATA!A:D,4,0)</f>
        <v>#N/A</v>
      </c>
      <c r="C11" s="156" t="e">
        <f>VLOOKUP(A11,W3_PATA!A:F,5,0)</f>
        <v>#N/A</v>
      </c>
      <c r="D11" s="156" t="e">
        <f>VLOOKUP(A11,W3_PATA!A:F,6,0)</f>
        <v>#N/A</v>
      </c>
      <c r="E11" s="158" t="e">
        <f>VLOOKUP(A11,W2_LBA!A:B,2,0)</f>
        <v>#N/A</v>
      </c>
      <c r="F11" s="158" t="e">
        <f>VLOOKUP(A11,Table1[[#All],[NO. SIRI / CASIS / NO. HAK MILIK
(PATA)]],1,0)</f>
        <v>#N/A</v>
      </c>
      <c r="G11" s="159" t="e">
        <f t="shared" si="0"/>
        <v>#N/A</v>
      </c>
      <c r="H11" s="156" t="e">
        <f>VLOOKUP(A11,W3_PATA!$A$2:$G$9424,2,0)</f>
        <v>#N/A</v>
      </c>
      <c r="I11" s="160" t="e">
        <f>VLOOKUP(A11,W3_PATA!$A$2:$G$9424,7,0)</f>
        <v>#N/A</v>
      </c>
    </row>
    <row r="12" spans="1:11" ht="20.149999999999999" customHeight="1" x14ac:dyDescent="0.25">
      <c r="A12" s="156">
        <f>W3_PATA!A10</f>
        <v>0</v>
      </c>
      <c r="B12" s="157" t="e">
        <f>VLOOKUP(A12,W3_PATA!A:D,4,0)</f>
        <v>#N/A</v>
      </c>
      <c r="C12" s="156" t="e">
        <f>VLOOKUP(A12,W3_PATA!A:F,5,0)</f>
        <v>#N/A</v>
      </c>
      <c r="D12" s="156" t="e">
        <f>VLOOKUP(A12,W3_PATA!A:F,6,0)</f>
        <v>#N/A</v>
      </c>
      <c r="E12" s="158" t="e">
        <f>VLOOKUP(A12,W2_LBA!A:B,2,0)</f>
        <v>#N/A</v>
      </c>
      <c r="F12" s="158" t="e">
        <f>VLOOKUP(A12,Table1[[#All],[NO. SIRI / CASIS / NO. HAK MILIK
(PATA)]],1,0)</f>
        <v>#N/A</v>
      </c>
      <c r="G12" s="159" t="e">
        <f t="shared" si="0"/>
        <v>#N/A</v>
      </c>
      <c r="H12" s="156" t="e">
        <f>VLOOKUP(A12,W3_PATA!$A$2:$G$9424,2,0)</f>
        <v>#N/A</v>
      </c>
      <c r="I12" s="160" t="e">
        <f>VLOOKUP(A12,W3_PATA!$A$2:$G$9424,7,0)</f>
        <v>#N/A</v>
      </c>
    </row>
    <row r="13" spans="1:11" ht="20.149999999999999" customHeight="1" x14ac:dyDescent="0.25">
      <c r="A13" s="156">
        <f>W3_PATA!A11</f>
        <v>0</v>
      </c>
      <c r="B13" s="157" t="e">
        <f>VLOOKUP(A13,W3_PATA!A:D,4,0)</f>
        <v>#N/A</v>
      </c>
      <c r="C13" s="156" t="e">
        <f>VLOOKUP(A13,W3_PATA!A:F,5,0)</f>
        <v>#N/A</v>
      </c>
      <c r="D13" s="156" t="e">
        <f>VLOOKUP(A13,W3_PATA!A:F,6,0)</f>
        <v>#N/A</v>
      </c>
      <c r="E13" s="158" t="e">
        <f>VLOOKUP(A13,W2_LBA!A:B,2,0)</f>
        <v>#N/A</v>
      </c>
      <c r="F13" s="158" t="e">
        <f>VLOOKUP(A13,Table1[[#All],[NO. SIRI / CASIS / NO. HAK MILIK
(PATA)]],1,0)</f>
        <v>#N/A</v>
      </c>
      <c r="G13" s="159" t="e">
        <f t="shared" si="0"/>
        <v>#N/A</v>
      </c>
      <c r="H13" s="156" t="e">
        <f>VLOOKUP(A13,W3_PATA!$A$2:$G$9424,2,0)</f>
        <v>#N/A</v>
      </c>
      <c r="I13" s="160" t="e">
        <f>VLOOKUP(A13,W3_PATA!$A$2:$G$9424,7,0)</f>
        <v>#N/A</v>
      </c>
    </row>
    <row r="14" spans="1:11" ht="20.149999999999999" customHeight="1" x14ac:dyDescent="0.25">
      <c r="A14" s="156">
        <f>W3_PATA!A12</f>
        <v>0</v>
      </c>
      <c r="B14" s="157" t="e">
        <f>VLOOKUP(A14,W3_PATA!A:D,4,0)</f>
        <v>#N/A</v>
      </c>
      <c r="C14" s="156" t="e">
        <f>VLOOKUP(A14,W3_PATA!A:F,5,0)</f>
        <v>#N/A</v>
      </c>
      <c r="D14" s="156" t="e">
        <f>VLOOKUP(A14,W3_PATA!A:F,6,0)</f>
        <v>#N/A</v>
      </c>
      <c r="E14" s="158" t="e">
        <f>VLOOKUP(A14,W2_LBA!A:B,2,0)</f>
        <v>#N/A</v>
      </c>
      <c r="F14" s="158" t="e">
        <f>VLOOKUP(A14,Table1[[#All],[NO. SIRI / CASIS / NO. HAK MILIK
(PATA)]],1,0)</f>
        <v>#N/A</v>
      </c>
      <c r="G14" s="159" t="e">
        <f t="shared" si="0"/>
        <v>#N/A</v>
      </c>
      <c r="H14" s="156" t="e">
        <f>VLOOKUP(A14,W3_PATA!$A$2:$G$9424,2,0)</f>
        <v>#N/A</v>
      </c>
      <c r="I14" s="160" t="e">
        <f>VLOOKUP(A14,W3_PATA!$A$2:$G$9424,7,0)</f>
        <v>#N/A</v>
      </c>
    </row>
    <row r="15" spans="1:11" ht="20.149999999999999" customHeight="1" x14ac:dyDescent="0.25">
      <c r="A15" s="156">
        <f>W3_PATA!A13</f>
        <v>0</v>
      </c>
      <c r="B15" s="157" t="e">
        <f>VLOOKUP(A15,W3_PATA!A:D,4,0)</f>
        <v>#N/A</v>
      </c>
      <c r="C15" s="156" t="e">
        <f>VLOOKUP(A15,W3_PATA!A:F,5,0)</f>
        <v>#N/A</v>
      </c>
      <c r="D15" s="156" t="e">
        <f>VLOOKUP(A15,W3_PATA!A:F,6,0)</f>
        <v>#N/A</v>
      </c>
      <c r="E15" s="158" t="e">
        <f>VLOOKUP(A15,W2_LBA!A:B,2,0)</f>
        <v>#N/A</v>
      </c>
      <c r="F15" s="158" t="e">
        <f>VLOOKUP(A15,Table1[[#All],[NO. SIRI / CASIS / NO. HAK MILIK
(PATA)]],1,0)</f>
        <v>#N/A</v>
      </c>
      <c r="G15" s="159" t="e">
        <f t="shared" si="0"/>
        <v>#N/A</v>
      </c>
      <c r="H15" s="156" t="e">
        <f>VLOOKUP(A15,W3_PATA!$A$2:$G$9424,2,0)</f>
        <v>#N/A</v>
      </c>
      <c r="I15" s="160" t="e">
        <f>VLOOKUP(A15,W3_PATA!$A$2:$G$9424,7,0)</f>
        <v>#N/A</v>
      </c>
    </row>
    <row r="16" spans="1:11" ht="20.149999999999999" customHeight="1" x14ac:dyDescent="0.25">
      <c r="A16" s="156">
        <f>W3_PATA!A14</f>
        <v>0</v>
      </c>
      <c r="B16" s="157" t="e">
        <f>VLOOKUP(A16,W3_PATA!A:D,4,0)</f>
        <v>#N/A</v>
      </c>
      <c r="C16" s="156" t="e">
        <f>VLOOKUP(A16,W3_PATA!A:F,5,0)</f>
        <v>#N/A</v>
      </c>
      <c r="D16" s="156" t="e">
        <f>VLOOKUP(A16,W3_PATA!A:F,6,0)</f>
        <v>#N/A</v>
      </c>
      <c r="E16" s="158" t="e">
        <f>VLOOKUP(A16,W2_LBA!A:B,2,0)</f>
        <v>#N/A</v>
      </c>
      <c r="F16" s="158" t="e">
        <f>VLOOKUP(A16,Table1[[#All],[NO. SIRI / CASIS / NO. HAK MILIK
(PATA)]],1,0)</f>
        <v>#N/A</v>
      </c>
      <c r="G16" s="159" t="e">
        <f t="shared" si="0"/>
        <v>#N/A</v>
      </c>
      <c r="H16" s="156" t="e">
        <f>VLOOKUP(A16,W3_PATA!$A$2:$G$9424,2,0)</f>
        <v>#N/A</v>
      </c>
      <c r="I16" s="160" t="e">
        <f>VLOOKUP(A16,W3_PATA!$A$2:$G$9424,7,0)</f>
        <v>#N/A</v>
      </c>
    </row>
    <row r="17" spans="1:9" ht="20.149999999999999" customHeight="1" x14ac:dyDescent="0.25">
      <c r="A17" s="156">
        <f>W3_PATA!A15</f>
        <v>0</v>
      </c>
      <c r="B17" s="157" t="e">
        <f>VLOOKUP(A17,W3_PATA!A:D,4,0)</f>
        <v>#N/A</v>
      </c>
      <c r="C17" s="156" t="e">
        <f>VLOOKUP(A17,W3_PATA!A:F,5,0)</f>
        <v>#N/A</v>
      </c>
      <c r="D17" s="156" t="e">
        <f>VLOOKUP(A17,W3_PATA!A:F,6,0)</f>
        <v>#N/A</v>
      </c>
      <c r="E17" s="158" t="e">
        <f>VLOOKUP(A17,W2_LBA!A:B,2,0)</f>
        <v>#N/A</v>
      </c>
      <c r="F17" s="158" t="e">
        <f>VLOOKUP(A17,Table1[[#All],[NO. SIRI / CASIS / NO. HAK MILIK
(PATA)]],1,0)</f>
        <v>#N/A</v>
      </c>
      <c r="G17" s="159" t="e">
        <f t="shared" si="0"/>
        <v>#N/A</v>
      </c>
      <c r="H17" s="156" t="e">
        <f>VLOOKUP(A17,W3_PATA!$A$2:$G$9424,2,0)</f>
        <v>#N/A</v>
      </c>
      <c r="I17" s="160" t="e">
        <f>VLOOKUP(A17,W3_PATA!$A$2:$G$9424,7,0)</f>
        <v>#N/A</v>
      </c>
    </row>
    <row r="18" spans="1:9" ht="20.149999999999999" customHeight="1" x14ac:dyDescent="0.25">
      <c r="A18" s="156">
        <f>W3_PATA!A16</f>
        <v>0</v>
      </c>
      <c r="B18" s="157" t="e">
        <f>VLOOKUP(A18,W3_PATA!A:D,4,0)</f>
        <v>#N/A</v>
      </c>
      <c r="C18" s="156" t="e">
        <f>VLOOKUP(A18,W3_PATA!A:F,5,0)</f>
        <v>#N/A</v>
      </c>
      <c r="D18" s="156" t="e">
        <f>VLOOKUP(A18,W3_PATA!A:F,6,0)</f>
        <v>#N/A</v>
      </c>
      <c r="E18" s="158" t="e">
        <f>VLOOKUP(A18,W2_LBA!A:B,2,0)</f>
        <v>#N/A</v>
      </c>
      <c r="F18" s="158" t="e">
        <f>VLOOKUP(A18,Table1[[#All],[NO. SIRI / CASIS / NO. HAK MILIK
(PATA)]],1,0)</f>
        <v>#N/A</v>
      </c>
      <c r="G18" s="159" t="e">
        <f t="shared" si="0"/>
        <v>#N/A</v>
      </c>
      <c r="H18" s="156" t="e">
        <f>VLOOKUP(A18,W3_PATA!$A$2:$G$9424,2,0)</f>
        <v>#N/A</v>
      </c>
      <c r="I18" s="160" t="e">
        <f>VLOOKUP(A18,W3_PATA!$A$2:$G$9424,7,0)</f>
        <v>#N/A</v>
      </c>
    </row>
    <row r="19" spans="1:9" ht="20.149999999999999" customHeight="1" x14ac:dyDescent="0.25">
      <c r="A19" s="156">
        <f>W3_PATA!A17</f>
        <v>0</v>
      </c>
      <c r="B19" s="157" t="e">
        <f>VLOOKUP(A19,W3_PATA!A:D,4,0)</f>
        <v>#N/A</v>
      </c>
      <c r="C19" s="156" t="e">
        <f>VLOOKUP(A19,W3_PATA!A:F,5,0)</f>
        <v>#N/A</v>
      </c>
      <c r="D19" s="156" t="e">
        <f>VLOOKUP(A19,W3_PATA!A:F,6,0)</f>
        <v>#N/A</v>
      </c>
      <c r="E19" s="158" t="e">
        <f>VLOOKUP(A19,W2_LBA!A:B,2,0)</f>
        <v>#N/A</v>
      </c>
      <c r="F19" s="158" t="e">
        <f>VLOOKUP(A19,Table1[[#All],[NO. SIRI / CASIS / NO. HAK MILIK
(PATA)]],1,0)</f>
        <v>#N/A</v>
      </c>
      <c r="G19" s="159" t="e">
        <f t="shared" si="0"/>
        <v>#N/A</v>
      </c>
      <c r="H19" s="156" t="e">
        <f>VLOOKUP(A19,W3_PATA!$A$2:$G$9424,2,0)</f>
        <v>#N/A</v>
      </c>
      <c r="I19" s="160" t="e">
        <f>VLOOKUP(A19,W3_PATA!$A$2:$G$9424,7,0)</f>
        <v>#N/A</v>
      </c>
    </row>
    <row r="20" spans="1:9" ht="20.149999999999999" customHeight="1" x14ac:dyDescent="0.25">
      <c r="A20" s="156">
        <f>W3_PATA!A18</f>
        <v>0</v>
      </c>
      <c r="B20" s="157" t="e">
        <f>VLOOKUP(A20,W3_PATA!A:D,4,0)</f>
        <v>#N/A</v>
      </c>
      <c r="C20" s="156" t="e">
        <f>VLOOKUP(A20,W3_PATA!A:F,5,0)</f>
        <v>#N/A</v>
      </c>
      <c r="D20" s="156" t="e">
        <f>VLOOKUP(A20,W3_PATA!A:F,6,0)</f>
        <v>#N/A</v>
      </c>
      <c r="E20" s="158" t="e">
        <f>VLOOKUP(A20,W2_LBA!A:B,2,0)</f>
        <v>#N/A</v>
      </c>
      <c r="F20" s="158" t="e">
        <f>VLOOKUP(A20,Table1[[#All],[NO. SIRI / CASIS / NO. HAK MILIK
(PATA)]],1,0)</f>
        <v>#N/A</v>
      </c>
      <c r="G20" s="159" t="e">
        <f t="shared" si="0"/>
        <v>#N/A</v>
      </c>
      <c r="H20" s="156" t="e">
        <f>VLOOKUP(A20,W3_PATA!$A$2:$G$9424,2,0)</f>
        <v>#N/A</v>
      </c>
      <c r="I20" s="160" t="e">
        <f>VLOOKUP(A20,W3_PATA!$A$2:$G$9424,7,0)</f>
        <v>#N/A</v>
      </c>
    </row>
    <row r="21" spans="1:9" ht="20.149999999999999" customHeight="1" x14ac:dyDescent="0.25">
      <c r="A21" s="156">
        <f>W3_PATA!A19</f>
        <v>0</v>
      </c>
      <c r="B21" s="157" t="e">
        <f>VLOOKUP(A21,W3_PATA!A:D,4,0)</f>
        <v>#N/A</v>
      </c>
      <c r="C21" s="156" t="e">
        <f>VLOOKUP(A21,W3_PATA!A:F,5,0)</f>
        <v>#N/A</v>
      </c>
      <c r="D21" s="156" t="e">
        <f>VLOOKUP(A21,W3_PATA!A:F,6,0)</f>
        <v>#N/A</v>
      </c>
      <c r="E21" s="158" t="e">
        <f>VLOOKUP(A21,W2_LBA!A:B,2,0)</f>
        <v>#N/A</v>
      </c>
      <c r="F21" s="158" t="e">
        <f>VLOOKUP(A21,Table1[[#All],[NO. SIRI / CASIS / NO. HAK MILIK
(PATA)]],1,0)</f>
        <v>#N/A</v>
      </c>
      <c r="G21" s="159" t="e">
        <f t="shared" si="0"/>
        <v>#N/A</v>
      </c>
      <c r="H21" s="156" t="e">
        <f>VLOOKUP(A21,W3_PATA!$A$2:$G$9424,2,0)</f>
        <v>#N/A</v>
      </c>
      <c r="I21" s="160" t="e">
        <f>VLOOKUP(A21,W3_PATA!$A$2:$G$9424,7,0)</f>
        <v>#N/A</v>
      </c>
    </row>
    <row r="22" spans="1:9" ht="20.149999999999999" customHeight="1" x14ac:dyDescent="0.25">
      <c r="A22" s="156">
        <f>W3_PATA!A20</f>
        <v>0</v>
      </c>
      <c r="B22" s="157" t="e">
        <f>VLOOKUP(A22,W3_PATA!A:D,4,0)</f>
        <v>#N/A</v>
      </c>
      <c r="C22" s="156" t="e">
        <f>VLOOKUP(A22,W3_PATA!A:F,5,0)</f>
        <v>#N/A</v>
      </c>
      <c r="D22" s="156" t="e">
        <f>VLOOKUP(A22,W3_PATA!A:F,6,0)</f>
        <v>#N/A</v>
      </c>
      <c r="E22" s="158" t="e">
        <f>VLOOKUP(A22,W2_LBA!A:B,2,0)</f>
        <v>#N/A</v>
      </c>
      <c r="F22" s="158" t="e">
        <f>VLOOKUP(A22,Table1[[#All],[NO. SIRI / CASIS / NO. HAK MILIK
(PATA)]],1,0)</f>
        <v>#N/A</v>
      </c>
      <c r="G22" s="159" t="e">
        <f t="shared" si="0"/>
        <v>#N/A</v>
      </c>
      <c r="H22" s="156" t="e">
        <f>VLOOKUP(A22,W3_PATA!$A$2:$G$9424,2,0)</f>
        <v>#N/A</v>
      </c>
      <c r="I22" s="160" t="e">
        <f>VLOOKUP(A22,W3_PATA!$A$2:$G$9424,7,0)</f>
        <v>#N/A</v>
      </c>
    </row>
    <row r="23" spans="1:9" ht="20.149999999999999" customHeight="1" x14ac:dyDescent="0.25">
      <c r="A23" s="156">
        <f>W3_PATA!A21</f>
        <v>0</v>
      </c>
      <c r="B23" s="157" t="e">
        <f>VLOOKUP(A23,W3_PATA!A:D,4,0)</f>
        <v>#N/A</v>
      </c>
      <c r="C23" s="156" t="e">
        <f>VLOOKUP(A23,W3_PATA!A:F,5,0)</f>
        <v>#N/A</v>
      </c>
      <c r="D23" s="156" t="e">
        <f>VLOOKUP(A23,W3_PATA!A:F,6,0)</f>
        <v>#N/A</v>
      </c>
      <c r="E23" s="158" t="e">
        <f>VLOOKUP(A23,W2_LBA!A:B,2,0)</f>
        <v>#N/A</v>
      </c>
      <c r="F23" s="158" t="e">
        <f>VLOOKUP(A23,Table1[[#All],[NO. SIRI / CASIS / NO. HAK MILIK
(PATA)]],1,0)</f>
        <v>#N/A</v>
      </c>
      <c r="G23" s="159" t="e">
        <f t="shared" si="0"/>
        <v>#N/A</v>
      </c>
      <c r="H23" s="156" t="e">
        <f>VLOOKUP(A23,W3_PATA!A:G,2,0)</f>
        <v>#N/A</v>
      </c>
      <c r="I23" s="160" t="e">
        <f>VLOOKUP(A23,W3_PATA!A:G,7,0)</f>
        <v>#N/A</v>
      </c>
    </row>
    <row r="24" spans="1:9" ht="20.149999999999999" customHeight="1" x14ac:dyDescent="0.25">
      <c r="A24" s="156">
        <f>W3_PATA!A22</f>
        <v>0</v>
      </c>
      <c r="B24" s="157" t="e">
        <f>VLOOKUP(A24,W3_PATA!A:D,4,0)</f>
        <v>#N/A</v>
      </c>
      <c r="C24" s="156" t="e">
        <f>VLOOKUP(A24,W3_PATA!A:F,5,0)</f>
        <v>#N/A</v>
      </c>
      <c r="D24" s="156" t="e">
        <f>VLOOKUP(A24,W3_PATA!A:F,6,0)</f>
        <v>#N/A</v>
      </c>
      <c r="E24" s="158" t="e">
        <f>VLOOKUP(A24,W2_LBA!A:B,2,0)</f>
        <v>#N/A</v>
      </c>
      <c r="F24" s="158" t="e">
        <f>VLOOKUP(A24,Table1[[#All],[NO. SIRI / CASIS / NO. HAK MILIK
(PATA)]],1,0)</f>
        <v>#N/A</v>
      </c>
      <c r="G24" s="159" t="e">
        <f t="shared" si="0"/>
        <v>#N/A</v>
      </c>
      <c r="H24" s="156" t="e">
        <f>VLOOKUP(A24,W3_PATA!A:G,2,0)</f>
        <v>#N/A</v>
      </c>
      <c r="I24" s="160" t="e">
        <f>VLOOKUP(A24,W3_PATA!A:G,7,0)</f>
        <v>#N/A</v>
      </c>
    </row>
    <row r="25" spans="1:9" ht="20.149999999999999" customHeight="1" x14ac:dyDescent="0.25">
      <c r="A25" s="156">
        <f>W3_PATA!A23</f>
        <v>0</v>
      </c>
      <c r="B25" s="157" t="e">
        <f>VLOOKUP(A25,W3_PATA!A:D,4,0)</f>
        <v>#N/A</v>
      </c>
      <c r="C25" s="156" t="e">
        <f>VLOOKUP(A25,W3_PATA!A:F,5,0)</f>
        <v>#N/A</v>
      </c>
      <c r="D25" s="156" t="e">
        <f>VLOOKUP(A25,W3_PATA!A:F,6,0)</f>
        <v>#N/A</v>
      </c>
      <c r="E25" s="158" t="e">
        <f>VLOOKUP(A25,W2_LBA!A:B,2,0)</f>
        <v>#N/A</v>
      </c>
      <c r="F25" s="158" t="e">
        <f>VLOOKUP(A25,Table1[[#All],[NO. SIRI / CASIS / NO. HAK MILIK
(PATA)]],1,0)</f>
        <v>#N/A</v>
      </c>
      <c r="G25" s="159" t="e">
        <f t="shared" si="0"/>
        <v>#N/A</v>
      </c>
      <c r="H25" s="156" t="e">
        <f>VLOOKUP(A25,W3_PATA!$A$2:$G$9424,2,0)</f>
        <v>#N/A</v>
      </c>
      <c r="I25" s="160" t="e">
        <f>VLOOKUP(A25,W3_PATA!$A$2:$G$9424,7,0)</f>
        <v>#N/A</v>
      </c>
    </row>
    <row r="26" spans="1:9" ht="20.149999999999999" customHeight="1" x14ac:dyDescent="0.25">
      <c r="A26" s="156">
        <f>W3_PATA!A24</f>
        <v>0</v>
      </c>
      <c r="B26" s="157" t="e">
        <f>VLOOKUP(A26,W3_PATA!A:D,4,0)</f>
        <v>#N/A</v>
      </c>
      <c r="C26" s="156" t="e">
        <f>VLOOKUP(A26,W3_PATA!A:F,5,0)</f>
        <v>#N/A</v>
      </c>
      <c r="D26" s="156" t="e">
        <f>VLOOKUP(A26,W3_PATA!A:F,6,0)</f>
        <v>#N/A</v>
      </c>
      <c r="E26" s="158" t="e">
        <f>VLOOKUP(A26,W2_LBA!A:B,2,0)</f>
        <v>#N/A</v>
      </c>
      <c r="F26" s="158" t="e">
        <f>VLOOKUP(A26,Table1[[#All],[NO. SIRI / CASIS / NO. HAK MILIK
(PATA)]],1,0)</f>
        <v>#N/A</v>
      </c>
      <c r="G26" s="159" t="e">
        <f t="shared" si="0"/>
        <v>#N/A</v>
      </c>
      <c r="H26" s="156" t="e">
        <f>VLOOKUP(A26,W3_PATA!$A$2:$G$9424,2,0)</f>
        <v>#N/A</v>
      </c>
      <c r="I26" s="160" t="e">
        <f>VLOOKUP(A26,W3_PATA!$A$2:$G$9424,7,0)</f>
        <v>#N/A</v>
      </c>
    </row>
    <row r="27" spans="1:9" ht="20.149999999999999" customHeight="1" x14ac:dyDescent="0.25">
      <c r="A27" s="156">
        <f>W3_PATA!A25</f>
        <v>0</v>
      </c>
      <c r="B27" s="157" t="e">
        <f>VLOOKUP(A27,W3_PATA!A:D,4,0)</f>
        <v>#N/A</v>
      </c>
      <c r="C27" s="156" t="e">
        <f>VLOOKUP(A27,W3_PATA!A:F,5,0)</f>
        <v>#N/A</v>
      </c>
      <c r="D27" s="156" t="e">
        <f>VLOOKUP(A27,W3_PATA!A:F,6,0)</f>
        <v>#N/A</v>
      </c>
      <c r="E27" s="158" t="e">
        <f>VLOOKUP(A27,W2_LBA!A:B,2,0)</f>
        <v>#N/A</v>
      </c>
      <c r="F27" s="158" t="e">
        <f>VLOOKUP(A27,Table1[[#All],[NO. SIRI / CASIS / NO. HAK MILIK
(PATA)]],1,0)</f>
        <v>#N/A</v>
      </c>
      <c r="G27" s="159" t="e">
        <f t="shared" si="0"/>
        <v>#N/A</v>
      </c>
      <c r="H27" s="156" t="e">
        <f>VLOOKUP(A27,W3_PATA!$A$2:$G$9424,2,0)</f>
        <v>#N/A</v>
      </c>
      <c r="I27" s="160" t="e">
        <f>VLOOKUP(A27,W3_PATA!$A$2:$G$9424,7,0)</f>
        <v>#N/A</v>
      </c>
    </row>
    <row r="28" spans="1:9" ht="20.149999999999999" customHeight="1" x14ac:dyDescent="0.25">
      <c r="A28" s="156">
        <f>W3_PATA!A26</f>
        <v>0</v>
      </c>
      <c r="B28" s="157" t="e">
        <f>VLOOKUP(A28,W3_PATA!A:D,4,0)</f>
        <v>#N/A</v>
      </c>
      <c r="C28" s="156" t="e">
        <f>VLOOKUP(A28,W3_PATA!A:F,5,0)</f>
        <v>#N/A</v>
      </c>
      <c r="D28" s="156" t="e">
        <f>VLOOKUP(A28,W3_PATA!A:F,6,0)</f>
        <v>#N/A</v>
      </c>
      <c r="E28" s="158" t="e">
        <f>VLOOKUP(A28,W2_LBA!A:B,2,0)</f>
        <v>#N/A</v>
      </c>
      <c r="F28" s="158" t="e">
        <f>VLOOKUP(A28,Table1[[#All],[NO. SIRI / CASIS / NO. HAK MILIK
(PATA)]],1,0)</f>
        <v>#N/A</v>
      </c>
      <c r="G28" s="159" t="e">
        <f t="shared" si="0"/>
        <v>#N/A</v>
      </c>
      <c r="H28" s="156" t="e">
        <f>VLOOKUP(A28,W3_PATA!$A$2:$G$9424,2,0)</f>
        <v>#N/A</v>
      </c>
      <c r="I28" s="160" t="e">
        <f>VLOOKUP(A28,W3_PATA!$A$2:$G$9424,7,0)</f>
        <v>#N/A</v>
      </c>
    </row>
    <row r="29" spans="1:9" ht="20.149999999999999" customHeight="1" x14ac:dyDescent="0.25">
      <c r="A29" s="156">
        <f>W3_PATA!A27</f>
        <v>0</v>
      </c>
      <c r="B29" s="157" t="e">
        <f>VLOOKUP(A29,W3_PATA!A:D,4,0)</f>
        <v>#N/A</v>
      </c>
      <c r="C29" s="156" t="e">
        <f>VLOOKUP(A29,W3_PATA!A:F,5,0)</f>
        <v>#N/A</v>
      </c>
      <c r="D29" s="156" t="e">
        <f>VLOOKUP(A29,W3_PATA!A:F,6,0)</f>
        <v>#N/A</v>
      </c>
      <c r="E29" s="158" t="e">
        <f>VLOOKUP(A29,W2_LBA!A:B,2,0)</f>
        <v>#N/A</v>
      </c>
      <c r="F29" s="158" t="e">
        <f>VLOOKUP(A29,Table1[[#All],[NO. SIRI / CASIS / NO. HAK MILIK
(PATA)]],1,0)</f>
        <v>#N/A</v>
      </c>
      <c r="G29" s="159" t="e">
        <f t="shared" si="0"/>
        <v>#N/A</v>
      </c>
      <c r="H29" s="156" t="e">
        <f>VLOOKUP(A29,W3_PATA!$A$2:$G$9424,2,0)</f>
        <v>#N/A</v>
      </c>
      <c r="I29" s="160" t="e">
        <f>VLOOKUP(A29,W3_PATA!$A$2:$G$9424,7,0)</f>
        <v>#N/A</v>
      </c>
    </row>
    <row r="30" spans="1:9" ht="20.149999999999999" customHeight="1" x14ac:dyDescent="0.25">
      <c r="A30" s="156">
        <f>W3_PATA!A28</f>
        <v>0</v>
      </c>
      <c r="B30" s="157" t="e">
        <f>VLOOKUP(A30,W3_PATA!A:D,4,0)</f>
        <v>#N/A</v>
      </c>
      <c r="C30" s="156" t="e">
        <f>VLOOKUP(A30,W3_PATA!A:F,5,0)</f>
        <v>#N/A</v>
      </c>
      <c r="D30" s="156" t="e">
        <f>VLOOKUP(A30,W3_PATA!A:F,6,0)</f>
        <v>#N/A</v>
      </c>
      <c r="E30" s="158" t="e">
        <f>VLOOKUP(A30,W2_LBA!A:B,2,0)</f>
        <v>#N/A</v>
      </c>
      <c r="F30" s="158" t="e">
        <f>VLOOKUP(A30,Table1[[#All],[NO. SIRI / CASIS / NO. HAK MILIK
(PATA)]],1,0)</f>
        <v>#N/A</v>
      </c>
      <c r="G30" s="159" t="e">
        <f t="shared" si="0"/>
        <v>#N/A</v>
      </c>
      <c r="H30" s="156" t="e">
        <f>VLOOKUP(A30,W3_PATA!$A$2:$G$9424,2,0)</f>
        <v>#N/A</v>
      </c>
      <c r="I30" s="160" t="e">
        <f>VLOOKUP(A30,W3_PATA!$A$2:$G$9424,7,0)</f>
        <v>#N/A</v>
      </c>
    </row>
    <row r="31" spans="1:9" ht="20.149999999999999" customHeight="1" x14ac:dyDescent="0.25">
      <c r="A31" s="156">
        <f>W3_PATA!A29</f>
        <v>0</v>
      </c>
      <c r="B31" s="157" t="e">
        <f>VLOOKUP(A31,W3_PATA!A:D,4,0)</f>
        <v>#N/A</v>
      </c>
      <c r="C31" s="156" t="e">
        <f>VLOOKUP(A31,W3_PATA!A:F,5,0)</f>
        <v>#N/A</v>
      </c>
      <c r="D31" s="156" t="e">
        <f>VLOOKUP(A31,W3_PATA!A:F,6,0)</f>
        <v>#N/A</v>
      </c>
      <c r="E31" s="158" t="e">
        <f>VLOOKUP(A31,W2_LBA!A:B,2,0)</f>
        <v>#N/A</v>
      </c>
      <c r="F31" s="158" t="e">
        <f>VLOOKUP(A31,Table1[[#All],[NO. SIRI / CASIS / NO. HAK MILIK
(PATA)]],1,0)</f>
        <v>#N/A</v>
      </c>
      <c r="G31" s="159" t="e">
        <f t="shared" si="0"/>
        <v>#N/A</v>
      </c>
      <c r="H31" s="156" t="e">
        <f>VLOOKUP(A31,W3_PATA!$A$2:$G$9424,2,0)</f>
        <v>#N/A</v>
      </c>
      <c r="I31" s="160" t="e">
        <f>VLOOKUP(A31,W3_PATA!$A$2:$G$9424,7,0)</f>
        <v>#N/A</v>
      </c>
    </row>
    <row r="32" spans="1:9" ht="20.149999999999999" customHeight="1" x14ac:dyDescent="0.25">
      <c r="A32" s="156">
        <f>W3_PATA!A30</f>
        <v>0</v>
      </c>
      <c r="B32" s="157" t="e">
        <f>VLOOKUP(A32,W3_PATA!A:D,4,0)</f>
        <v>#N/A</v>
      </c>
      <c r="C32" s="156" t="e">
        <f>VLOOKUP(A32,W3_PATA!A:F,5,0)</f>
        <v>#N/A</v>
      </c>
      <c r="D32" s="156" t="e">
        <f>VLOOKUP(A32,W3_PATA!A:F,6,0)</f>
        <v>#N/A</v>
      </c>
      <c r="E32" s="158" t="e">
        <f>VLOOKUP(A32,W2_LBA!A:B,2,0)</f>
        <v>#N/A</v>
      </c>
      <c r="F32" s="158" t="e">
        <f>VLOOKUP(A32,Table1[[#All],[NO. SIRI / CASIS / NO. HAK MILIK
(PATA)]],1,0)</f>
        <v>#N/A</v>
      </c>
      <c r="G32" s="159" t="e">
        <f t="shared" si="0"/>
        <v>#N/A</v>
      </c>
      <c r="H32" s="156" t="e">
        <f>VLOOKUP(A32,W3_PATA!$A$2:$G$9424,2,0)</f>
        <v>#N/A</v>
      </c>
      <c r="I32" s="160" t="e">
        <f>VLOOKUP(A32,W3_PATA!$A$2:$G$9424,7,0)</f>
        <v>#N/A</v>
      </c>
    </row>
    <row r="33" spans="1:9" ht="20.149999999999999" customHeight="1" x14ac:dyDescent="0.25">
      <c r="A33" s="156">
        <f>W3_PATA!A31</f>
        <v>0</v>
      </c>
      <c r="B33" s="157" t="e">
        <f>VLOOKUP(A33,W3_PATA!A:D,4,0)</f>
        <v>#N/A</v>
      </c>
      <c r="C33" s="156" t="e">
        <f>VLOOKUP(A33,W3_PATA!A:F,5,0)</f>
        <v>#N/A</v>
      </c>
      <c r="D33" s="156" t="e">
        <f>VLOOKUP(A33,W3_PATA!A:F,6,0)</f>
        <v>#N/A</v>
      </c>
      <c r="E33" s="158" t="e">
        <f>VLOOKUP(A33,W2_LBA!A:B,2,0)</f>
        <v>#N/A</v>
      </c>
      <c r="F33" s="158" t="e">
        <f>VLOOKUP(A33,Table1[[#All],[NO. SIRI / CASIS / NO. HAK MILIK
(PATA)]],1,0)</f>
        <v>#N/A</v>
      </c>
      <c r="G33" s="159" t="e">
        <f t="shared" si="0"/>
        <v>#N/A</v>
      </c>
      <c r="H33" s="156" t="e">
        <f>VLOOKUP(A33,W3_PATA!$A$2:$G$9424,2,0)</f>
        <v>#N/A</v>
      </c>
      <c r="I33" s="160" t="e">
        <f>VLOOKUP(A33,W3_PATA!$A$2:$G$9424,7,0)</f>
        <v>#N/A</v>
      </c>
    </row>
    <row r="34" spans="1:9" ht="20.149999999999999" customHeight="1" x14ac:dyDescent="0.25">
      <c r="A34" s="156">
        <f>W3_PATA!A32</f>
        <v>0</v>
      </c>
      <c r="B34" s="157" t="e">
        <f>VLOOKUP(A34,W3_PATA!A:D,4,0)</f>
        <v>#N/A</v>
      </c>
      <c r="C34" s="156" t="e">
        <f>VLOOKUP(A34,W3_PATA!A:F,5,0)</f>
        <v>#N/A</v>
      </c>
      <c r="D34" s="156" t="e">
        <f>VLOOKUP(A34,W3_PATA!A:F,6,0)</f>
        <v>#N/A</v>
      </c>
      <c r="E34" s="158" t="e">
        <f>VLOOKUP(A34,W2_LBA!A:B,2,0)</f>
        <v>#N/A</v>
      </c>
      <c r="F34" s="158" t="e">
        <f>VLOOKUP(A34,Table1[[#All],[NO. SIRI / CASIS / NO. HAK MILIK
(PATA)]],1,0)</f>
        <v>#N/A</v>
      </c>
      <c r="G34" s="159" t="e">
        <f t="shared" si="0"/>
        <v>#N/A</v>
      </c>
      <c r="H34" s="156" t="e">
        <f>VLOOKUP(A34,W3_PATA!$A$2:$G$9424,2,0)</f>
        <v>#N/A</v>
      </c>
      <c r="I34" s="160" t="e">
        <f>VLOOKUP(A34,W3_PATA!$A$2:$G$9424,7,0)</f>
        <v>#N/A</v>
      </c>
    </row>
    <row r="35" spans="1:9" ht="20.149999999999999" customHeight="1" x14ac:dyDescent="0.25">
      <c r="A35" s="156">
        <f>W3_PATA!A33</f>
        <v>0</v>
      </c>
      <c r="B35" s="157" t="e">
        <f>VLOOKUP(A35,W3_PATA!A:D,4,0)</f>
        <v>#N/A</v>
      </c>
      <c r="C35" s="156" t="e">
        <f>VLOOKUP(A35,W3_PATA!A:F,5,0)</f>
        <v>#N/A</v>
      </c>
      <c r="D35" s="156" t="e">
        <f>VLOOKUP(A35,W3_PATA!A:F,6,0)</f>
        <v>#N/A</v>
      </c>
      <c r="E35" s="158" t="e">
        <f>VLOOKUP(A35,W2_LBA!A:B,2,0)</f>
        <v>#N/A</v>
      </c>
      <c r="F35" s="158" t="e">
        <f>VLOOKUP(A35,Table1[[#All],[NO. SIRI / CASIS / NO. HAK MILIK
(PATA)]],1,0)</f>
        <v>#N/A</v>
      </c>
      <c r="G35" s="159" t="e">
        <f t="shared" si="0"/>
        <v>#N/A</v>
      </c>
      <c r="H35" s="156" t="e">
        <f>VLOOKUP(A35,W3_PATA!$A$2:$G$9424,2,0)</f>
        <v>#N/A</v>
      </c>
      <c r="I35" s="160" t="e">
        <f>VLOOKUP(A35,W3_PATA!$A$2:$G$9424,7,0)</f>
        <v>#N/A</v>
      </c>
    </row>
    <row r="36" spans="1:9" ht="20.149999999999999" customHeight="1" x14ac:dyDescent="0.25">
      <c r="A36" s="156">
        <f>W3_PATA!A34</f>
        <v>0</v>
      </c>
      <c r="B36" s="157" t="e">
        <f>VLOOKUP(A36,W3_PATA!A:D,4,0)</f>
        <v>#N/A</v>
      </c>
      <c r="C36" s="156" t="e">
        <f>VLOOKUP(A36,W3_PATA!A:F,5,0)</f>
        <v>#N/A</v>
      </c>
      <c r="D36" s="156" t="e">
        <f>VLOOKUP(A36,W3_PATA!A:F,6,0)</f>
        <v>#N/A</v>
      </c>
      <c r="E36" s="158" t="e">
        <f>VLOOKUP(A36,W2_LBA!A:B,2,0)</f>
        <v>#N/A</v>
      </c>
      <c r="F36" s="158" t="e">
        <f>VLOOKUP(A36,Table1[[#All],[NO. SIRI / CASIS / NO. HAK MILIK
(PATA)]],1,0)</f>
        <v>#N/A</v>
      </c>
      <c r="G36" s="159" t="e">
        <f t="shared" si="0"/>
        <v>#N/A</v>
      </c>
      <c r="H36" s="156" t="e">
        <f>VLOOKUP(A36,W3_PATA!$A$2:$G$9424,2,0)</f>
        <v>#N/A</v>
      </c>
      <c r="I36" s="160" t="e">
        <f>VLOOKUP(A36,W3_PATA!$A$2:$G$9424,7,0)</f>
        <v>#N/A</v>
      </c>
    </row>
    <row r="37" spans="1:9" ht="20.149999999999999" customHeight="1" x14ac:dyDescent="0.25">
      <c r="A37" s="156">
        <f>W3_PATA!A35</f>
        <v>0</v>
      </c>
      <c r="B37" s="157" t="e">
        <f>VLOOKUP(A37,W3_PATA!A:D,4,0)</f>
        <v>#N/A</v>
      </c>
      <c r="C37" s="156" t="e">
        <f>VLOOKUP(A37,W3_PATA!A:F,5,0)</f>
        <v>#N/A</v>
      </c>
      <c r="D37" s="156" t="e">
        <f>VLOOKUP(A37,W3_PATA!A:F,6,0)</f>
        <v>#N/A</v>
      </c>
      <c r="E37" s="158" t="e">
        <f>VLOOKUP(A37,W2_LBA!A:B,2,0)</f>
        <v>#N/A</v>
      </c>
      <c r="F37" s="158" t="e">
        <f>VLOOKUP(A37,Table1[[#All],[NO. SIRI / CASIS / NO. HAK MILIK
(PATA)]],1,0)</f>
        <v>#N/A</v>
      </c>
      <c r="G37" s="159" t="e">
        <f t="shared" si="0"/>
        <v>#N/A</v>
      </c>
      <c r="H37" s="156" t="e">
        <f>VLOOKUP(A37,W3_PATA!$A$2:$G$9424,2,0)</f>
        <v>#N/A</v>
      </c>
      <c r="I37" s="160" t="e">
        <f>VLOOKUP(A37,W3_PATA!$A$2:$G$9424,7,0)</f>
        <v>#N/A</v>
      </c>
    </row>
    <row r="38" spans="1:9" ht="20.149999999999999" customHeight="1" x14ac:dyDescent="0.25">
      <c r="A38" s="156">
        <f>W3_PATA!A36</f>
        <v>0</v>
      </c>
      <c r="B38" s="157" t="e">
        <f>VLOOKUP(A38,W3_PATA!A:D,4,0)</f>
        <v>#N/A</v>
      </c>
      <c r="C38" s="156" t="e">
        <f>VLOOKUP(A38,W3_PATA!A:F,5,0)</f>
        <v>#N/A</v>
      </c>
      <c r="D38" s="156" t="e">
        <f>VLOOKUP(A38,W3_PATA!A:F,6,0)</f>
        <v>#N/A</v>
      </c>
      <c r="E38" s="158" t="e">
        <f>VLOOKUP(A38,W2_LBA!A:B,2,0)</f>
        <v>#N/A</v>
      </c>
      <c r="F38" s="158" t="e">
        <f>VLOOKUP(A38,Table1[[#All],[NO. SIRI / CASIS / NO. HAK MILIK
(PATA)]],1,0)</f>
        <v>#N/A</v>
      </c>
      <c r="G38" s="159" t="e">
        <f t="shared" si="0"/>
        <v>#N/A</v>
      </c>
      <c r="H38" s="156" t="e">
        <f>VLOOKUP(A38,W3_PATA!$A$2:$G$9424,2,0)</f>
        <v>#N/A</v>
      </c>
      <c r="I38" s="160" t="e">
        <f>VLOOKUP(A38,W3_PATA!$A$2:$G$9424,7,0)</f>
        <v>#N/A</v>
      </c>
    </row>
    <row r="39" spans="1:9" ht="20.149999999999999" customHeight="1" x14ac:dyDescent="0.25">
      <c r="A39" s="156">
        <f>W3_PATA!A37</f>
        <v>0</v>
      </c>
      <c r="B39" s="157" t="e">
        <f>VLOOKUP(A39,W3_PATA!A:D,4,0)</f>
        <v>#N/A</v>
      </c>
      <c r="C39" s="156" t="e">
        <f>VLOOKUP(A39,W3_PATA!A:F,5,0)</f>
        <v>#N/A</v>
      </c>
      <c r="D39" s="156" t="e">
        <f>VLOOKUP(A39,W3_PATA!A:F,6,0)</f>
        <v>#N/A</v>
      </c>
      <c r="E39" s="158" t="e">
        <f>VLOOKUP(A39,W2_LBA!A:B,2,0)</f>
        <v>#N/A</v>
      </c>
      <c r="F39" s="158" t="e">
        <f>VLOOKUP(A39,Table1[[#All],[NO. SIRI / CASIS / NO. HAK MILIK
(PATA)]],1,0)</f>
        <v>#N/A</v>
      </c>
      <c r="G39" s="159" t="e">
        <f t="shared" si="0"/>
        <v>#N/A</v>
      </c>
      <c r="H39" s="156" t="e">
        <f>VLOOKUP(A39,W3_PATA!A:G,2,0)</f>
        <v>#N/A</v>
      </c>
      <c r="I39" s="160" t="e">
        <f>VLOOKUP(A39,W3_PATA!A:G,7,0)</f>
        <v>#N/A</v>
      </c>
    </row>
    <row r="40" spans="1:9" ht="20.149999999999999" customHeight="1" x14ac:dyDescent="0.25">
      <c r="A40" s="156">
        <f>W3_PATA!A38</f>
        <v>0</v>
      </c>
      <c r="B40" s="157" t="e">
        <f>VLOOKUP(A40,W3_PATA!A:D,4,0)</f>
        <v>#N/A</v>
      </c>
      <c r="C40" s="156" t="e">
        <f>VLOOKUP(A40,W3_PATA!A:F,5,0)</f>
        <v>#N/A</v>
      </c>
      <c r="D40" s="156" t="e">
        <f>VLOOKUP(A40,W3_PATA!A:F,6,0)</f>
        <v>#N/A</v>
      </c>
      <c r="E40" s="158" t="e">
        <f>VLOOKUP(A40,W2_LBA!A:B,2,0)</f>
        <v>#N/A</v>
      </c>
      <c r="F40" s="158" t="e">
        <f>VLOOKUP(A40,Table1[[#All],[NO. SIRI / CASIS / NO. HAK MILIK
(PATA)]],1,0)</f>
        <v>#N/A</v>
      </c>
      <c r="G40" s="159" t="e">
        <f t="shared" si="0"/>
        <v>#N/A</v>
      </c>
      <c r="H40" s="156" t="e">
        <f>VLOOKUP(A40,W3_PATA!A:G,2,0)</f>
        <v>#N/A</v>
      </c>
      <c r="I40" s="160" t="e">
        <f>VLOOKUP(A40,W3_PATA!A:G,7,0)</f>
        <v>#N/A</v>
      </c>
    </row>
    <row r="41" spans="1:9" ht="20.149999999999999" customHeight="1" x14ac:dyDescent="0.25">
      <c r="A41" s="156">
        <f>W3_PATA!A39</f>
        <v>0</v>
      </c>
      <c r="B41" s="157" t="e">
        <f>VLOOKUP(A41,W3_PATA!A:D,4,0)</f>
        <v>#N/A</v>
      </c>
      <c r="C41" s="156" t="e">
        <f>VLOOKUP(A41,W3_PATA!A:F,5,0)</f>
        <v>#N/A</v>
      </c>
      <c r="D41" s="156" t="e">
        <f>VLOOKUP(A41,W3_PATA!A:F,6,0)</f>
        <v>#N/A</v>
      </c>
      <c r="E41" s="158" t="e">
        <f>VLOOKUP(A41,W2_LBA!A:B,2,0)</f>
        <v>#N/A</v>
      </c>
      <c r="F41" s="158" t="e">
        <f>VLOOKUP(A41,Table1[[#All],[NO. SIRI / CASIS / NO. HAK MILIK
(PATA)]],1,0)</f>
        <v>#N/A</v>
      </c>
      <c r="G41" s="159" t="e">
        <f t="shared" si="0"/>
        <v>#N/A</v>
      </c>
      <c r="H41" s="156" t="e">
        <f>VLOOKUP(A41,W3_PATA!$A$2:$G$9424,2,0)</f>
        <v>#N/A</v>
      </c>
      <c r="I41" s="160" t="e">
        <f>VLOOKUP(A41,W3_PATA!$A$2:$G$9424,7,0)</f>
        <v>#N/A</v>
      </c>
    </row>
    <row r="42" spans="1:9" ht="20.149999999999999" customHeight="1" x14ac:dyDescent="0.25">
      <c r="A42" s="156">
        <f>W3_PATA!A40</f>
        <v>0</v>
      </c>
      <c r="B42" s="157" t="e">
        <f>VLOOKUP(A42,W3_PATA!A:D,4,0)</f>
        <v>#N/A</v>
      </c>
      <c r="C42" s="156" t="e">
        <f>VLOOKUP(A42,W3_PATA!A:F,5,0)</f>
        <v>#N/A</v>
      </c>
      <c r="D42" s="156" t="e">
        <f>VLOOKUP(A42,W3_PATA!A:F,6,0)</f>
        <v>#N/A</v>
      </c>
      <c r="E42" s="158" t="e">
        <f>VLOOKUP(A42,W2_LBA!A:B,2,0)</f>
        <v>#N/A</v>
      </c>
      <c r="F42" s="158" t="e">
        <f>VLOOKUP(A42,Table1[[#All],[NO. SIRI / CASIS / NO. HAK MILIK
(PATA)]],1,0)</f>
        <v>#N/A</v>
      </c>
      <c r="G42" s="159" t="e">
        <f t="shared" si="0"/>
        <v>#N/A</v>
      </c>
      <c r="H42" s="156" t="e">
        <f>VLOOKUP(A42,W3_PATA!$A$2:$G$9424,2,0)</f>
        <v>#N/A</v>
      </c>
      <c r="I42" s="160" t="e">
        <f>VLOOKUP(A42,W3_PATA!$A$2:$G$9424,7,0)</f>
        <v>#N/A</v>
      </c>
    </row>
    <row r="43" spans="1:9" ht="20.149999999999999" customHeight="1" x14ac:dyDescent="0.25">
      <c r="A43" s="156">
        <f>W3_PATA!A41</f>
        <v>0</v>
      </c>
      <c r="B43" s="157" t="e">
        <f>VLOOKUP(A43,W3_PATA!A:D,4,0)</f>
        <v>#N/A</v>
      </c>
      <c r="C43" s="156" t="e">
        <f>VLOOKUP(A43,W3_PATA!A:F,5,0)</f>
        <v>#N/A</v>
      </c>
      <c r="D43" s="156" t="e">
        <f>VLOOKUP(A43,W3_PATA!A:F,6,0)</f>
        <v>#N/A</v>
      </c>
      <c r="E43" s="158" t="e">
        <f>VLOOKUP(A43,W2_LBA!A:B,2,0)</f>
        <v>#N/A</v>
      </c>
      <c r="F43" s="158" t="e">
        <f>VLOOKUP(A43,Table1[[#All],[NO. SIRI / CASIS / NO. HAK MILIK
(PATA)]],1,0)</f>
        <v>#N/A</v>
      </c>
      <c r="G43" s="159" t="e">
        <f t="shared" si="0"/>
        <v>#N/A</v>
      </c>
      <c r="H43" s="156" t="e">
        <f>VLOOKUP(A43,W3_PATA!$A$2:$G$9424,2,0)</f>
        <v>#N/A</v>
      </c>
      <c r="I43" s="160" t="e">
        <f>VLOOKUP(A43,W3_PATA!$A$2:$G$9424,7,0)</f>
        <v>#N/A</v>
      </c>
    </row>
    <row r="44" spans="1:9" ht="20.149999999999999" customHeight="1" x14ac:dyDescent="0.25">
      <c r="A44" s="156">
        <f>W3_PATA!A42</f>
        <v>0</v>
      </c>
      <c r="B44" s="157" t="e">
        <f>VLOOKUP(A44,W3_PATA!A:D,4,0)</f>
        <v>#N/A</v>
      </c>
      <c r="C44" s="156" t="e">
        <f>VLOOKUP(A44,W3_PATA!A:F,5,0)</f>
        <v>#N/A</v>
      </c>
      <c r="D44" s="156" t="e">
        <f>VLOOKUP(A44,W3_PATA!A:F,6,0)</f>
        <v>#N/A</v>
      </c>
      <c r="E44" s="158" t="e">
        <f>VLOOKUP(A44,W2_LBA!A:B,2,0)</f>
        <v>#N/A</v>
      </c>
      <c r="F44" s="158" t="e">
        <f>VLOOKUP(A44,Table1[[#All],[NO. SIRI / CASIS / NO. HAK MILIK
(PATA)]],1,0)</f>
        <v>#N/A</v>
      </c>
      <c r="G44" s="159" t="e">
        <f t="shared" si="0"/>
        <v>#N/A</v>
      </c>
      <c r="H44" s="156" t="e">
        <f>VLOOKUP(A44,W3_PATA!A:G,2,0)</f>
        <v>#N/A</v>
      </c>
      <c r="I44" s="160" t="e">
        <f>VLOOKUP(A44,W3_PATA!A:G,7,0)</f>
        <v>#N/A</v>
      </c>
    </row>
    <row r="45" spans="1:9" ht="20.149999999999999" customHeight="1" x14ac:dyDescent="0.25">
      <c r="A45" s="156">
        <f>W3_PATA!A43</f>
        <v>0</v>
      </c>
      <c r="B45" s="157" t="e">
        <f>VLOOKUP(A45,W3_PATA!A:D,4,0)</f>
        <v>#N/A</v>
      </c>
      <c r="C45" s="156" t="e">
        <f>VLOOKUP(A45,W3_PATA!A:F,5,0)</f>
        <v>#N/A</v>
      </c>
      <c r="D45" s="156" t="e">
        <f>VLOOKUP(A45,W3_PATA!A:F,6,0)</f>
        <v>#N/A</v>
      </c>
      <c r="E45" s="158" t="e">
        <f>VLOOKUP(A45,W2_LBA!A:B,2,0)</f>
        <v>#N/A</v>
      </c>
      <c r="F45" s="158" t="e">
        <f>VLOOKUP(A45,Table1[[#All],[NO. SIRI / CASIS / NO. HAK MILIK
(PATA)]],1,0)</f>
        <v>#N/A</v>
      </c>
      <c r="G45" s="159" t="e">
        <f t="shared" si="0"/>
        <v>#N/A</v>
      </c>
      <c r="H45" s="156" t="e">
        <f>VLOOKUP(A45,W3_PATA!A:G,2,0)</f>
        <v>#N/A</v>
      </c>
      <c r="I45" s="160" t="e">
        <f>VLOOKUP(A45,W3_PATA!A:G,7,0)</f>
        <v>#N/A</v>
      </c>
    </row>
    <row r="46" spans="1:9" ht="20.149999999999999" customHeight="1" x14ac:dyDescent="0.25">
      <c r="A46" s="156">
        <f>W3_PATA!A44</f>
        <v>0</v>
      </c>
      <c r="B46" s="157" t="e">
        <f>VLOOKUP(A46,W3_PATA!A:D,4,0)</f>
        <v>#N/A</v>
      </c>
      <c r="C46" s="156" t="e">
        <f>VLOOKUP(A46,W3_PATA!A:F,5,0)</f>
        <v>#N/A</v>
      </c>
      <c r="D46" s="156" t="e">
        <f>VLOOKUP(A46,W3_PATA!A:F,6,0)</f>
        <v>#N/A</v>
      </c>
      <c r="E46" s="158" t="e">
        <f>VLOOKUP(A46,W2_LBA!A:B,2,0)</f>
        <v>#N/A</v>
      </c>
      <c r="F46" s="158" t="e">
        <f>VLOOKUP(A46,Table1[[#All],[NO. SIRI / CASIS / NO. HAK MILIK
(PATA)]],1,0)</f>
        <v>#N/A</v>
      </c>
      <c r="G46" s="159" t="e">
        <f t="shared" si="0"/>
        <v>#N/A</v>
      </c>
      <c r="H46" s="156" t="e">
        <f>VLOOKUP(A46,W3_PATA!A:G,2,0)</f>
        <v>#N/A</v>
      </c>
      <c r="I46" s="160" t="e">
        <f>VLOOKUP(A46,W3_PATA!A:G,7,0)</f>
        <v>#N/A</v>
      </c>
    </row>
    <row r="47" spans="1:9" ht="20.149999999999999" customHeight="1" x14ac:dyDescent="0.25">
      <c r="A47" s="156">
        <f>W3_PATA!A45</f>
        <v>0</v>
      </c>
      <c r="B47" s="157" t="e">
        <f>VLOOKUP(A47,W3_PATA!A:D,4,0)</f>
        <v>#N/A</v>
      </c>
      <c r="C47" s="156" t="e">
        <f>VLOOKUP(A47,W3_PATA!A:F,5,0)</f>
        <v>#N/A</v>
      </c>
      <c r="D47" s="156" t="e">
        <f>VLOOKUP(A47,W3_PATA!A:F,6,0)</f>
        <v>#N/A</v>
      </c>
      <c r="E47" s="158" t="e">
        <f>VLOOKUP(A47,W2_LBA!A:B,2,0)</f>
        <v>#N/A</v>
      </c>
      <c r="F47" s="158" t="e">
        <f>VLOOKUP(A47,Table1[[#All],[NO. SIRI / CASIS / NO. HAK MILIK
(PATA)]],1,0)</f>
        <v>#N/A</v>
      </c>
      <c r="G47" s="159" t="e">
        <f t="shared" si="0"/>
        <v>#N/A</v>
      </c>
      <c r="H47" s="156" t="e">
        <f>VLOOKUP(A47,W3_PATA!A:G,2,0)</f>
        <v>#N/A</v>
      </c>
      <c r="I47" s="160" t="e">
        <f>VLOOKUP(A47,W3_PATA!A:G,7,0)</f>
        <v>#N/A</v>
      </c>
    </row>
    <row r="48" spans="1:9" ht="20.149999999999999" customHeight="1" x14ac:dyDescent="0.25">
      <c r="A48" s="156">
        <f>W3_PATA!A46</f>
        <v>0</v>
      </c>
      <c r="B48" s="157" t="e">
        <f>VLOOKUP(A48,W3_PATA!A:D,4,0)</f>
        <v>#N/A</v>
      </c>
      <c r="C48" s="156" t="e">
        <f>VLOOKUP(A48,W3_PATA!A:F,5,0)</f>
        <v>#N/A</v>
      </c>
      <c r="D48" s="156" t="e">
        <f>VLOOKUP(A48,W3_PATA!A:F,6,0)</f>
        <v>#N/A</v>
      </c>
      <c r="E48" s="158" t="e">
        <f>VLOOKUP(A48,W2_LBA!A:B,2,0)</f>
        <v>#N/A</v>
      </c>
      <c r="F48" s="158" t="e">
        <f>VLOOKUP(A48,Table1[[#All],[NO. SIRI / CASIS / NO. HAK MILIK
(PATA)]],1,0)</f>
        <v>#N/A</v>
      </c>
      <c r="G48" s="159" t="e">
        <f t="shared" si="0"/>
        <v>#N/A</v>
      </c>
      <c r="H48" s="156" t="e">
        <f>VLOOKUP(A48,W3_PATA!A:G,2,0)</f>
        <v>#N/A</v>
      </c>
      <c r="I48" s="160" t="e">
        <f>VLOOKUP(A48,W3_PATA!A:G,7,0)</f>
        <v>#N/A</v>
      </c>
    </row>
    <row r="49" spans="1:9" ht="20.149999999999999" customHeight="1" x14ac:dyDescent="0.25">
      <c r="A49" s="156">
        <f>W3_PATA!A47</f>
        <v>0</v>
      </c>
      <c r="B49" s="157" t="e">
        <f>VLOOKUP(A49,W3_PATA!A:D,4,0)</f>
        <v>#N/A</v>
      </c>
      <c r="C49" s="156" t="e">
        <f>VLOOKUP(A49,W3_PATA!A:F,5,0)</f>
        <v>#N/A</v>
      </c>
      <c r="D49" s="156" t="e">
        <f>VLOOKUP(A49,W3_PATA!A:F,6,0)</f>
        <v>#N/A</v>
      </c>
      <c r="E49" s="158" t="e">
        <f>VLOOKUP(A49,W2_LBA!A:B,2,0)</f>
        <v>#N/A</v>
      </c>
      <c r="F49" s="158" t="e">
        <f>VLOOKUP(A49,Table1[[#All],[NO. SIRI / CASIS / NO. HAK MILIK
(PATA)]],1,0)</f>
        <v>#N/A</v>
      </c>
      <c r="G49" s="159" t="e">
        <f t="shared" si="0"/>
        <v>#N/A</v>
      </c>
      <c r="H49" s="156" t="e">
        <f>VLOOKUP(A49,W3_PATA!$A$2:$G$9424,2,0)</f>
        <v>#N/A</v>
      </c>
      <c r="I49" s="160" t="e">
        <f>VLOOKUP(A49,W3_PATA!$A$2:$G$9424,7,0)</f>
        <v>#N/A</v>
      </c>
    </row>
    <row r="50" spans="1:9" ht="20.149999999999999" customHeight="1" x14ac:dyDescent="0.25">
      <c r="A50" s="156">
        <f>W3_PATA!A48</f>
        <v>0</v>
      </c>
      <c r="B50" s="157" t="e">
        <f>VLOOKUP(A50,W3_PATA!A:D,4,0)</f>
        <v>#N/A</v>
      </c>
      <c r="C50" s="156" t="e">
        <f>VLOOKUP(A50,W3_PATA!A:F,5,0)</f>
        <v>#N/A</v>
      </c>
      <c r="D50" s="156" t="e">
        <f>VLOOKUP(A50,W3_PATA!A:F,6,0)</f>
        <v>#N/A</v>
      </c>
      <c r="E50" s="158" t="e">
        <f>VLOOKUP(A50,W2_LBA!A:B,2,0)</f>
        <v>#N/A</v>
      </c>
      <c r="F50" s="158" t="e">
        <f>VLOOKUP(A50,Table1[[#All],[NO. SIRI / CASIS / NO. HAK MILIK
(PATA)]],1,0)</f>
        <v>#N/A</v>
      </c>
      <c r="G50" s="159" t="e">
        <f t="shared" si="0"/>
        <v>#N/A</v>
      </c>
      <c r="H50" s="156" t="e">
        <f>VLOOKUP(A50,W3_PATA!$A$2:$G$9424,2,0)</f>
        <v>#N/A</v>
      </c>
      <c r="I50" s="160" t="e">
        <f>VLOOKUP(A50,W3_PATA!$A$2:$G$9424,7,0)</f>
        <v>#N/A</v>
      </c>
    </row>
    <row r="51" spans="1:9" ht="20.149999999999999" customHeight="1" x14ac:dyDescent="0.25">
      <c r="A51" s="156">
        <f>W3_PATA!A49</f>
        <v>0</v>
      </c>
      <c r="B51" s="157" t="e">
        <f>VLOOKUP(A51,W3_PATA!A:D,4,0)</f>
        <v>#N/A</v>
      </c>
      <c r="C51" s="156" t="e">
        <f>VLOOKUP(A51,W3_PATA!A:F,5,0)</f>
        <v>#N/A</v>
      </c>
      <c r="D51" s="156" t="e">
        <f>VLOOKUP(A51,W3_PATA!A:F,6,0)</f>
        <v>#N/A</v>
      </c>
      <c r="E51" s="158" t="e">
        <f>VLOOKUP(A51,W2_LBA!A:B,2,0)</f>
        <v>#N/A</v>
      </c>
      <c r="F51" s="158" t="e">
        <f>VLOOKUP(A51,Table1[[#All],[NO. SIRI / CASIS / NO. HAK MILIK
(PATA)]],1,0)</f>
        <v>#N/A</v>
      </c>
      <c r="G51" s="159" t="e">
        <f t="shared" si="0"/>
        <v>#N/A</v>
      </c>
      <c r="H51" s="156" t="e">
        <f>VLOOKUP(A51,W3_PATA!A:G,2,0)</f>
        <v>#N/A</v>
      </c>
      <c r="I51" s="160" t="e">
        <f>VLOOKUP(A51,W3_PATA!A:G,7,0)</f>
        <v>#N/A</v>
      </c>
    </row>
    <row r="52" spans="1:9" ht="20.149999999999999" customHeight="1" x14ac:dyDescent="0.25">
      <c r="A52" s="156">
        <f>W3_PATA!A50</f>
        <v>0</v>
      </c>
      <c r="B52" s="157" t="e">
        <f>VLOOKUP(A52,W3_PATA!A:D,4,0)</f>
        <v>#N/A</v>
      </c>
      <c r="C52" s="156" t="e">
        <f>VLOOKUP(A52,W3_PATA!A:F,5,0)</f>
        <v>#N/A</v>
      </c>
      <c r="D52" s="156" t="e">
        <f>VLOOKUP(A52,W3_PATA!A:F,6,0)</f>
        <v>#N/A</v>
      </c>
      <c r="E52" s="158" t="e">
        <f>VLOOKUP(A52,W2_LBA!A:B,2,0)</f>
        <v>#N/A</v>
      </c>
      <c r="F52" s="158" t="e">
        <f>VLOOKUP(A52,Table1[[#All],[NO. SIRI / CASIS / NO. HAK MILIK
(PATA)]],1,0)</f>
        <v>#N/A</v>
      </c>
      <c r="G52" s="159" t="e">
        <f t="shared" si="0"/>
        <v>#N/A</v>
      </c>
      <c r="H52" s="156" t="e">
        <f>VLOOKUP(A52,W3_PATA!$A$2:$G$9424,2,0)</f>
        <v>#N/A</v>
      </c>
      <c r="I52" s="160" t="e">
        <f>VLOOKUP(A52,W3_PATA!$A$2:$G$9424,7,0)</f>
        <v>#N/A</v>
      </c>
    </row>
    <row r="53" spans="1:9" ht="20.149999999999999" customHeight="1" x14ac:dyDescent="0.25">
      <c r="A53" s="156">
        <f>W3_PATA!A51</f>
        <v>0</v>
      </c>
      <c r="B53" s="157" t="e">
        <f>VLOOKUP(A53,W3_PATA!A:D,4,0)</f>
        <v>#N/A</v>
      </c>
      <c r="C53" s="156" t="e">
        <f>VLOOKUP(A53,W3_PATA!A:F,5,0)</f>
        <v>#N/A</v>
      </c>
      <c r="D53" s="156" t="e">
        <f>VLOOKUP(A53,W3_PATA!A:F,6,0)</f>
        <v>#N/A</v>
      </c>
      <c r="E53" s="158" t="e">
        <f>VLOOKUP(A53,W2_LBA!A:B,2,0)</f>
        <v>#N/A</v>
      </c>
      <c r="F53" s="158" t="e">
        <f>VLOOKUP(A53,Table1[[#All],[NO. SIRI / CASIS / NO. HAK MILIK
(PATA)]],1,0)</f>
        <v>#N/A</v>
      </c>
      <c r="G53" s="159" t="e">
        <f t="shared" si="0"/>
        <v>#N/A</v>
      </c>
      <c r="H53" s="156" t="e">
        <f>VLOOKUP(A53,W3_PATA!$A$2:$G$9424,2,0)</f>
        <v>#N/A</v>
      </c>
      <c r="I53" s="160" t="e">
        <f>VLOOKUP(A53,W3_PATA!$A$2:$G$9424,7,0)</f>
        <v>#N/A</v>
      </c>
    </row>
    <row r="54" spans="1:9" ht="20.149999999999999" customHeight="1" x14ac:dyDescent="0.25">
      <c r="A54" s="156">
        <f>W3_PATA!A52</f>
        <v>0</v>
      </c>
      <c r="B54" s="157" t="e">
        <f>VLOOKUP(A54,W3_PATA!A:D,4,0)</f>
        <v>#N/A</v>
      </c>
      <c r="C54" s="156" t="e">
        <f>VLOOKUP(A54,W3_PATA!A:F,5,0)</f>
        <v>#N/A</v>
      </c>
      <c r="D54" s="156" t="e">
        <f>VLOOKUP(A54,W3_PATA!A:F,6,0)</f>
        <v>#N/A</v>
      </c>
      <c r="E54" s="158" t="e">
        <f>VLOOKUP(A54,W2_LBA!A:B,2,0)</f>
        <v>#N/A</v>
      </c>
      <c r="F54" s="158" t="e">
        <f>VLOOKUP(A54,Table1[[#All],[NO. SIRI / CASIS / NO. HAK MILIK
(PATA)]],1,0)</f>
        <v>#N/A</v>
      </c>
      <c r="G54" s="159" t="e">
        <f t="shared" si="0"/>
        <v>#N/A</v>
      </c>
      <c r="H54" s="156" t="e">
        <f>VLOOKUP(A54,W3_PATA!$A$2:$G$9424,2,0)</f>
        <v>#N/A</v>
      </c>
      <c r="I54" s="160" t="e">
        <f>VLOOKUP(A54,W3_PATA!$A$2:$G$9424,7,0)</f>
        <v>#N/A</v>
      </c>
    </row>
    <row r="55" spans="1:9" ht="20.149999999999999" customHeight="1" x14ac:dyDescent="0.25">
      <c r="A55" s="156">
        <f>W3_PATA!A53</f>
        <v>0</v>
      </c>
      <c r="B55" s="157" t="e">
        <f>VLOOKUP(A55,W3_PATA!A:D,4,0)</f>
        <v>#N/A</v>
      </c>
      <c r="C55" s="156" t="e">
        <f>VLOOKUP(A55,W3_PATA!A:F,5,0)</f>
        <v>#N/A</v>
      </c>
      <c r="D55" s="156" t="e">
        <f>VLOOKUP(A55,W3_PATA!A:F,6,0)</f>
        <v>#N/A</v>
      </c>
      <c r="E55" s="158" t="e">
        <f>VLOOKUP(A55,W2_LBA!A:B,2,0)</f>
        <v>#N/A</v>
      </c>
      <c r="F55" s="158" t="e">
        <f>VLOOKUP(A55,Table1[[#All],[NO. SIRI / CASIS / NO. HAK MILIK
(PATA)]],1,0)</f>
        <v>#N/A</v>
      </c>
      <c r="G55" s="159" t="e">
        <f t="shared" si="0"/>
        <v>#N/A</v>
      </c>
      <c r="H55" s="156" t="e">
        <f>VLOOKUP(A55,W3_PATA!A:G,2,0)</f>
        <v>#N/A</v>
      </c>
      <c r="I55" s="160" t="e">
        <f>VLOOKUP(A55,W3_PATA!A:G,7,0)</f>
        <v>#N/A</v>
      </c>
    </row>
    <row r="56" spans="1:9" ht="20.149999999999999" customHeight="1" x14ac:dyDescent="0.25">
      <c r="A56" s="156">
        <f>W3_PATA!A54</f>
        <v>0</v>
      </c>
      <c r="B56" s="157" t="e">
        <f>VLOOKUP(A56,W3_PATA!A:D,4,0)</f>
        <v>#N/A</v>
      </c>
      <c r="C56" s="156" t="e">
        <f>VLOOKUP(A56,W3_PATA!A:F,5,0)</f>
        <v>#N/A</v>
      </c>
      <c r="D56" s="156" t="e">
        <f>VLOOKUP(A56,W3_PATA!A:F,6,0)</f>
        <v>#N/A</v>
      </c>
      <c r="E56" s="158" t="e">
        <f>VLOOKUP(A56,W2_LBA!A:B,2,0)</f>
        <v>#N/A</v>
      </c>
      <c r="F56" s="158" t="e">
        <f>VLOOKUP(A56,Table1[[#All],[NO. SIRI / CASIS / NO. HAK MILIK
(PATA)]],1,0)</f>
        <v>#N/A</v>
      </c>
      <c r="G56" s="159" t="e">
        <f t="shared" si="0"/>
        <v>#N/A</v>
      </c>
      <c r="H56" s="156" t="e">
        <f>VLOOKUP(A56,W3_PATA!$A$2:$G$9424,2,0)</f>
        <v>#N/A</v>
      </c>
      <c r="I56" s="160" t="e">
        <f>VLOOKUP(A56,W3_PATA!$A$2:$G$9424,7,0)</f>
        <v>#N/A</v>
      </c>
    </row>
    <row r="57" spans="1:9" ht="20.149999999999999" customHeight="1" x14ac:dyDescent="0.25">
      <c r="A57" s="156">
        <f>W3_PATA!A55</f>
        <v>0</v>
      </c>
      <c r="B57" s="157" t="e">
        <f>VLOOKUP(A57,W3_PATA!A:D,4,0)</f>
        <v>#N/A</v>
      </c>
      <c r="C57" s="156" t="e">
        <f>VLOOKUP(A57,W3_PATA!A:F,5,0)</f>
        <v>#N/A</v>
      </c>
      <c r="D57" s="156" t="e">
        <f>VLOOKUP(A57,W3_PATA!A:F,6,0)</f>
        <v>#N/A</v>
      </c>
      <c r="E57" s="158" t="e">
        <f>VLOOKUP(A57,W2_LBA!A:B,2,0)</f>
        <v>#N/A</v>
      </c>
      <c r="F57" s="158" t="e">
        <f>VLOOKUP(A57,Table1[[#All],[NO. SIRI / CASIS / NO. HAK MILIK
(PATA)]],1,0)</f>
        <v>#N/A</v>
      </c>
      <c r="G57" s="159" t="e">
        <f t="shared" si="0"/>
        <v>#N/A</v>
      </c>
      <c r="H57" s="156" t="e">
        <f>VLOOKUP(A57,W3_PATA!$A$2:$G$9424,2,0)</f>
        <v>#N/A</v>
      </c>
      <c r="I57" s="160" t="e">
        <f>VLOOKUP(A57,W3_PATA!$A$2:$G$9424,7,0)</f>
        <v>#N/A</v>
      </c>
    </row>
    <row r="58" spans="1:9" ht="20.149999999999999" customHeight="1" x14ac:dyDescent="0.25">
      <c r="A58" s="156">
        <f>W3_PATA!A56</f>
        <v>0</v>
      </c>
      <c r="B58" s="157" t="e">
        <f>VLOOKUP(A58,W3_PATA!A:D,4,0)</f>
        <v>#N/A</v>
      </c>
      <c r="C58" s="156" t="e">
        <f>VLOOKUP(A58,W3_PATA!A:F,5,0)</f>
        <v>#N/A</v>
      </c>
      <c r="D58" s="156" t="e">
        <f>VLOOKUP(A58,W3_PATA!A:F,6,0)</f>
        <v>#N/A</v>
      </c>
      <c r="E58" s="158" t="e">
        <f>VLOOKUP(A58,W2_LBA!A:B,2,0)</f>
        <v>#N/A</v>
      </c>
      <c r="F58" s="158" t="e">
        <f>VLOOKUP(A58,Table1[[#All],[NO. SIRI / CASIS / NO. HAK MILIK
(PATA)]],1,0)</f>
        <v>#N/A</v>
      </c>
      <c r="G58" s="159" t="e">
        <f t="shared" si="0"/>
        <v>#N/A</v>
      </c>
      <c r="H58" s="156" t="e">
        <f>VLOOKUP(A58,W3_PATA!$A$2:$G$9424,2,0)</f>
        <v>#N/A</v>
      </c>
      <c r="I58" s="160" t="e">
        <f>VLOOKUP(A58,W3_PATA!$A$2:$G$9424,7,0)</f>
        <v>#N/A</v>
      </c>
    </row>
    <row r="59" spans="1:9" ht="20.149999999999999" customHeight="1" x14ac:dyDescent="0.25">
      <c r="A59" s="156">
        <f>W3_PATA!A57</f>
        <v>0</v>
      </c>
      <c r="B59" s="157" t="e">
        <f>VLOOKUP(A59,W3_PATA!A:D,4,0)</f>
        <v>#N/A</v>
      </c>
      <c r="C59" s="156" t="e">
        <f>VLOOKUP(A59,W3_PATA!A:F,5,0)</f>
        <v>#N/A</v>
      </c>
      <c r="D59" s="156" t="e">
        <f>VLOOKUP(A59,W3_PATA!A:F,6,0)</f>
        <v>#N/A</v>
      </c>
      <c r="E59" s="158" t="e">
        <f>VLOOKUP(A59,W2_LBA!A:B,2,0)</f>
        <v>#N/A</v>
      </c>
      <c r="F59" s="158" t="e">
        <f>VLOOKUP(A59,Table1[[#All],[NO. SIRI / CASIS / NO. HAK MILIK
(PATA)]],1,0)</f>
        <v>#N/A</v>
      </c>
      <c r="G59" s="159" t="e">
        <f t="shared" si="0"/>
        <v>#N/A</v>
      </c>
      <c r="H59" s="156" t="e">
        <f>VLOOKUP(A59,W3_PATA!$A$2:$G$9424,2,0)</f>
        <v>#N/A</v>
      </c>
      <c r="I59" s="160" t="e">
        <f>VLOOKUP(A59,W3_PATA!$A$2:$G$9424,7,0)</f>
        <v>#N/A</v>
      </c>
    </row>
    <row r="60" spans="1:9" ht="20.149999999999999" customHeight="1" x14ac:dyDescent="0.25">
      <c r="A60" s="156">
        <f>W3_PATA!A58</f>
        <v>0</v>
      </c>
      <c r="B60" s="157" t="e">
        <f>VLOOKUP(A60,W3_PATA!A:D,4,0)</f>
        <v>#N/A</v>
      </c>
      <c r="C60" s="156" t="e">
        <f>VLOOKUP(A60,W3_PATA!A:F,5,0)</f>
        <v>#N/A</v>
      </c>
      <c r="D60" s="156" t="e">
        <f>VLOOKUP(A60,W3_PATA!A:F,6,0)</f>
        <v>#N/A</v>
      </c>
      <c r="E60" s="158" t="e">
        <f>VLOOKUP(A60,W2_LBA!A:B,2,0)</f>
        <v>#N/A</v>
      </c>
      <c r="F60" s="158" t="e">
        <f>VLOOKUP(A60,Table1[[#All],[NO. SIRI / CASIS / NO. HAK MILIK
(PATA)]],1,0)</f>
        <v>#N/A</v>
      </c>
      <c r="G60" s="159" t="e">
        <f t="shared" si="0"/>
        <v>#N/A</v>
      </c>
      <c r="H60" s="156" t="e">
        <f>VLOOKUP(A60,W3_PATA!$A$2:$G$9424,2,0)</f>
        <v>#N/A</v>
      </c>
      <c r="I60" s="160" t="e">
        <f>VLOOKUP(A60,W3_PATA!$A$2:$G$9424,7,0)</f>
        <v>#N/A</v>
      </c>
    </row>
    <row r="61" spans="1:9" ht="20.149999999999999" customHeight="1" x14ac:dyDescent="0.25">
      <c r="A61" s="156">
        <f>W3_PATA!A59</f>
        <v>0</v>
      </c>
      <c r="B61" s="157" t="e">
        <f>VLOOKUP(A61,W3_PATA!A:D,4,0)</f>
        <v>#N/A</v>
      </c>
      <c r="C61" s="156" t="e">
        <f>VLOOKUP(A61,W3_PATA!A:F,5,0)</f>
        <v>#N/A</v>
      </c>
      <c r="D61" s="156" t="e">
        <f>VLOOKUP(A61,W3_PATA!A:F,6,0)</f>
        <v>#N/A</v>
      </c>
      <c r="E61" s="158" t="e">
        <f>VLOOKUP(A61,W2_LBA!A:B,2,0)</f>
        <v>#N/A</v>
      </c>
      <c r="F61" s="158" t="e">
        <f>VLOOKUP(A61,Table1[[#All],[NO. SIRI / CASIS / NO. HAK MILIK
(PATA)]],1,0)</f>
        <v>#N/A</v>
      </c>
      <c r="G61" s="159" t="e">
        <f t="shared" si="0"/>
        <v>#N/A</v>
      </c>
      <c r="H61" s="156" t="e">
        <f>VLOOKUP(A61,W3_PATA!A:G,2,0)</f>
        <v>#N/A</v>
      </c>
      <c r="I61" s="160" t="e">
        <f>VLOOKUP(A61,W3_PATA!A:G,7,0)</f>
        <v>#N/A</v>
      </c>
    </row>
    <row r="62" spans="1:9" ht="20.149999999999999" customHeight="1" x14ac:dyDescent="0.25">
      <c r="A62" s="156">
        <f>W3_PATA!A60</f>
        <v>0</v>
      </c>
      <c r="B62" s="157" t="e">
        <f>VLOOKUP(A62,W3_PATA!A:D,4,0)</f>
        <v>#N/A</v>
      </c>
      <c r="C62" s="156" t="e">
        <f>VLOOKUP(A62,W3_PATA!A:F,5,0)</f>
        <v>#N/A</v>
      </c>
      <c r="D62" s="156" t="e">
        <f>VLOOKUP(A62,W3_PATA!A:F,6,0)</f>
        <v>#N/A</v>
      </c>
      <c r="E62" s="158" t="e">
        <f>VLOOKUP(A62,W2_LBA!A:B,2,0)</f>
        <v>#N/A</v>
      </c>
      <c r="F62" s="158" t="e">
        <f>VLOOKUP(A62,Table1[[#All],[NO. SIRI / CASIS / NO. HAK MILIK
(PATA)]],1,0)</f>
        <v>#N/A</v>
      </c>
      <c r="G62" s="159" t="e">
        <f t="shared" si="0"/>
        <v>#N/A</v>
      </c>
      <c r="H62" s="156" t="e">
        <f>VLOOKUP(A62,W3_PATA!$A$2:$G$9424,2,0)</f>
        <v>#N/A</v>
      </c>
      <c r="I62" s="160" t="e">
        <f>VLOOKUP(A62,W3_PATA!$A$2:$G$9424,7,0)</f>
        <v>#N/A</v>
      </c>
    </row>
    <row r="63" spans="1:9" ht="20.149999999999999" customHeight="1" x14ac:dyDescent="0.25">
      <c r="A63" s="156">
        <f>W3_PATA!A61</f>
        <v>0</v>
      </c>
      <c r="B63" s="157" t="e">
        <f>VLOOKUP(A63,W3_PATA!A:D,4,0)</f>
        <v>#N/A</v>
      </c>
      <c r="C63" s="156" t="e">
        <f>VLOOKUP(A63,W3_PATA!A:F,5,0)</f>
        <v>#N/A</v>
      </c>
      <c r="D63" s="156" t="e">
        <f>VLOOKUP(A63,W3_PATA!A:F,6,0)</f>
        <v>#N/A</v>
      </c>
      <c r="E63" s="158" t="e">
        <f>VLOOKUP(A63,W2_LBA!A:B,2,0)</f>
        <v>#N/A</v>
      </c>
      <c r="F63" s="158" t="e">
        <f>VLOOKUP(A63,Table1[[#All],[NO. SIRI / CASIS / NO. HAK MILIK
(PATA)]],1,0)</f>
        <v>#N/A</v>
      </c>
      <c r="G63" s="159" t="e">
        <f t="shared" si="0"/>
        <v>#N/A</v>
      </c>
      <c r="H63" s="156" t="e">
        <f>VLOOKUP(A63,W3_PATA!$A$2:$G$9424,2,0)</f>
        <v>#N/A</v>
      </c>
      <c r="I63" s="160" t="e">
        <f>VLOOKUP(A63,W3_PATA!$A$2:$G$9424,7,0)</f>
        <v>#N/A</v>
      </c>
    </row>
    <row r="64" spans="1:9" ht="20.149999999999999" customHeight="1" x14ac:dyDescent="0.25">
      <c r="A64" s="156">
        <f>W3_PATA!A62</f>
        <v>0</v>
      </c>
      <c r="B64" s="157" t="e">
        <f>VLOOKUP(A64,W3_PATA!A:D,4,0)</f>
        <v>#N/A</v>
      </c>
      <c r="C64" s="156" t="e">
        <f>VLOOKUP(A64,W3_PATA!A:F,5,0)</f>
        <v>#N/A</v>
      </c>
      <c r="D64" s="156" t="e">
        <f>VLOOKUP(A64,W3_PATA!A:F,6,0)</f>
        <v>#N/A</v>
      </c>
      <c r="E64" s="158" t="e">
        <f>VLOOKUP(A64,W2_LBA!A:B,2,0)</f>
        <v>#N/A</v>
      </c>
      <c r="F64" s="158" t="e">
        <f>VLOOKUP(A64,Table1[[#All],[NO. SIRI / CASIS / NO. HAK MILIK
(PATA)]],1,0)</f>
        <v>#N/A</v>
      </c>
      <c r="G64" s="159" t="e">
        <f t="shared" si="0"/>
        <v>#N/A</v>
      </c>
      <c r="H64" s="156" t="e">
        <f>VLOOKUP(A64,W3_PATA!$A$2:$G$9424,2,0)</f>
        <v>#N/A</v>
      </c>
      <c r="I64" s="160" t="e">
        <f>VLOOKUP(A64,W3_PATA!$A$2:$G$9424,7,0)</f>
        <v>#N/A</v>
      </c>
    </row>
    <row r="65" spans="1:9" ht="20.149999999999999" customHeight="1" x14ac:dyDescent="0.25">
      <c r="A65" s="156">
        <f>W3_PATA!A63</f>
        <v>0</v>
      </c>
      <c r="B65" s="157" t="e">
        <f>VLOOKUP(A65,W3_PATA!A:D,4,0)</f>
        <v>#N/A</v>
      </c>
      <c r="C65" s="156" t="e">
        <f>VLOOKUP(A65,W3_PATA!A:F,5,0)</f>
        <v>#N/A</v>
      </c>
      <c r="D65" s="156" t="e">
        <f>VLOOKUP(A65,W3_PATA!A:F,6,0)</f>
        <v>#N/A</v>
      </c>
      <c r="E65" s="158" t="e">
        <f>VLOOKUP(A65,W2_LBA!A:B,2,0)</f>
        <v>#N/A</v>
      </c>
      <c r="F65" s="158" t="e">
        <f>VLOOKUP(A65,Table1[[#All],[NO. SIRI / CASIS / NO. HAK MILIK
(PATA)]],1,0)</f>
        <v>#N/A</v>
      </c>
      <c r="G65" s="159" t="e">
        <f t="shared" si="0"/>
        <v>#N/A</v>
      </c>
      <c r="H65" s="156" t="e">
        <f>VLOOKUP(A65,W3_PATA!$A$2:$G$9424,2,0)</f>
        <v>#N/A</v>
      </c>
      <c r="I65" s="160" t="e">
        <f>VLOOKUP(A65,W3_PATA!$A$2:$G$9424,7,0)</f>
        <v>#N/A</v>
      </c>
    </row>
    <row r="66" spans="1:9" ht="20.149999999999999" customHeight="1" x14ac:dyDescent="0.25">
      <c r="A66" s="156">
        <f>W3_PATA!A64</f>
        <v>0</v>
      </c>
      <c r="B66" s="157" t="e">
        <f>VLOOKUP(A66,W3_PATA!A:D,4,0)</f>
        <v>#N/A</v>
      </c>
      <c r="C66" s="156" t="e">
        <f>VLOOKUP(A66,W3_PATA!A:F,5,0)</f>
        <v>#N/A</v>
      </c>
      <c r="D66" s="156" t="e">
        <f>VLOOKUP(A66,W3_PATA!A:F,6,0)</f>
        <v>#N/A</v>
      </c>
      <c r="E66" s="158" t="e">
        <f>VLOOKUP(A66,W2_LBA!A:B,2,0)</f>
        <v>#N/A</v>
      </c>
      <c r="F66" s="158" t="e">
        <f>VLOOKUP(A66,Table1[[#All],[NO. SIRI / CASIS / NO. HAK MILIK
(PATA)]],1,0)</f>
        <v>#N/A</v>
      </c>
      <c r="G66" s="159" t="e">
        <f t="shared" si="0"/>
        <v>#N/A</v>
      </c>
      <c r="H66" s="156" t="e">
        <f>VLOOKUP(A66,W3_PATA!$A$2:$G$9424,2,0)</f>
        <v>#N/A</v>
      </c>
      <c r="I66" s="160" t="e">
        <f>VLOOKUP(A66,W3_PATA!$A$2:$G$9424,7,0)</f>
        <v>#N/A</v>
      </c>
    </row>
    <row r="67" spans="1:9" ht="20.149999999999999" customHeight="1" x14ac:dyDescent="0.25">
      <c r="A67" s="156">
        <f>W3_PATA!A65</f>
        <v>0</v>
      </c>
      <c r="B67" s="157" t="e">
        <f>VLOOKUP(A67,W3_PATA!A:D,4,0)</f>
        <v>#N/A</v>
      </c>
      <c r="C67" s="156" t="e">
        <f>VLOOKUP(A67,W3_PATA!A:F,5,0)</f>
        <v>#N/A</v>
      </c>
      <c r="D67" s="156" t="e">
        <f>VLOOKUP(A67,W3_PATA!A:F,6,0)</f>
        <v>#N/A</v>
      </c>
      <c r="E67" s="158" t="e">
        <f>VLOOKUP(A67,W2_LBA!A:B,2,0)</f>
        <v>#N/A</v>
      </c>
      <c r="F67" s="158" t="e">
        <f>VLOOKUP(A67,Table1[[#All],[NO. SIRI / CASIS / NO. HAK MILIK
(PATA)]],1,0)</f>
        <v>#N/A</v>
      </c>
      <c r="G67" s="159" t="e">
        <f t="shared" si="0"/>
        <v>#N/A</v>
      </c>
      <c r="H67" s="156" t="e">
        <f>VLOOKUP(A67,W3_PATA!$A$2:$G$9424,2,0)</f>
        <v>#N/A</v>
      </c>
      <c r="I67" s="160" t="e">
        <f>VLOOKUP(A67,W3_PATA!$A$2:$G$9424,7,0)</f>
        <v>#N/A</v>
      </c>
    </row>
    <row r="68" spans="1:9" ht="20.149999999999999" customHeight="1" x14ac:dyDescent="0.25">
      <c r="A68" s="156">
        <f>W3_PATA!A66</f>
        <v>0</v>
      </c>
      <c r="B68" s="157" t="e">
        <f>VLOOKUP(A68,W3_PATA!A:D,4,0)</f>
        <v>#N/A</v>
      </c>
      <c r="C68" s="156" t="e">
        <f>VLOOKUP(A68,W3_PATA!A:F,5,0)</f>
        <v>#N/A</v>
      </c>
      <c r="D68" s="156" t="e">
        <f>VLOOKUP(A68,W3_PATA!A:F,6,0)</f>
        <v>#N/A</v>
      </c>
      <c r="E68" s="158" t="e">
        <f>VLOOKUP(A68,W2_LBA!A:B,2,0)</f>
        <v>#N/A</v>
      </c>
      <c r="F68" s="158" t="e">
        <f>VLOOKUP(A68,Table1[[#All],[NO. SIRI / CASIS / NO. HAK MILIK
(PATA)]],1,0)</f>
        <v>#N/A</v>
      </c>
      <c r="G68" s="159" t="e">
        <f t="shared" si="0"/>
        <v>#N/A</v>
      </c>
      <c r="H68" s="156" t="e">
        <f>VLOOKUP(A68,W3_PATA!$A$2:$G$9424,2,0)</f>
        <v>#N/A</v>
      </c>
      <c r="I68" s="160" t="e">
        <f>VLOOKUP(A68,W3_PATA!$A$2:$G$9424,7,0)</f>
        <v>#N/A</v>
      </c>
    </row>
    <row r="69" spans="1:9" ht="20.149999999999999" customHeight="1" x14ac:dyDescent="0.25">
      <c r="A69" s="156">
        <f>W3_PATA!A67</f>
        <v>0</v>
      </c>
      <c r="B69" s="157" t="e">
        <f>VLOOKUP(A69,W3_PATA!A:D,4,0)</f>
        <v>#N/A</v>
      </c>
      <c r="C69" s="156" t="e">
        <f>VLOOKUP(A69,W3_PATA!A:F,5,0)</f>
        <v>#N/A</v>
      </c>
      <c r="D69" s="156" t="e">
        <f>VLOOKUP(A69,W3_PATA!A:F,6,0)</f>
        <v>#N/A</v>
      </c>
      <c r="E69" s="158" t="e">
        <f>VLOOKUP(A69,W2_LBA!A:B,2,0)</f>
        <v>#N/A</v>
      </c>
      <c r="F69" s="158" t="e">
        <f>VLOOKUP(A69,Table1[[#All],[NO. SIRI / CASIS / NO. HAK MILIK
(PATA)]],1,0)</f>
        <v>#N/A</v>
      </c>
      <c r="G69" s="159" t="e">
        <f t="shared" ref="G69:G132" si="1">IFERROR(F69,B69)</f>
        <v>#N/A</v>
      </c>
      <c r="H69" s="156" t="e">
        <f>VLOOKUP(A69,W3_PATA!$A$2:$G$9424,2,0)</f>
        <v>#N/A</v>
      </c>
      <c r="I69" s="160" t="e">
        <f>VLOOKUP(A69,W3_PATA!$A$2:$G$9424,7,0)</f>
        <v>#N/A</v>
      </c>
    </row>
    <row r="70" spans="1:9" ht="20.149999999999999" customHeight="1" x14ac:dyDescent="0.25">
      <c r="A70" s="156">
        <f>W3_PATA!A68</f>
        <v>0</v>
      </c>
      <c r="B70" s="157" t="e">
        <f>VLOOKUP(A70,W3_PATA!A:D,4,0)</f>
        <v>#N/A</v>
      </c>
      <c r="C70" s="156" t="e">
        <f>VLOOKUP(A70,W3_PATA!A:F,5,0)</f>
        <v>#N/A</v>
      </c>
      <c r="D70" s="156" t="e">
        <f>VLOOKUP(A70,W3_PATA!A:F,6,0)</f>
        <v>#N/A</v>
      </c>
      <c r="E70" s="158" t="e">
        <f>VLOOKUP(A70,W2_LBA!A:B,2,0)</f>
        <v>#N/A</v>
      </c>
      <c r="F70" s="158" t="e">
        <f>VLOOKUP(A70,Table1[[#All],[NO. SIRI / CASIS / NO. HAK MILIK
(PATA)]],1,0)</f>
        <v>#N/A</v>
      </c>
      <c r="G70" s="159" t="e">
        <f t="shared" si="1"/>
        <v>#N/A</v>
      </c>
      <c r="H70" s="156" t="e">
        <f>VLOOKUP(A70,W3_PATA!$A$2:$G$9424,2,0)</f>
        <v>#N/A</v>
      </c>
      <c r="I70" s="160" t="e">
        <f>VLOOKUP(A70,W3_PATA!$A$2:$G$9424,7,0)</f>
        <v>#N/A</v>
      </c>
    </row>
    <row r="71" spans="1:9" ht="20.149999999999999" customHeight="1" x14ac:dyDescent="0.25">
      <c r="A71" s="156">
        <f>W3_PATA!A69</f>
        <v>0</v>
      </c>
      <c r="B71" s="157" t="e">
        <f>VLOOKUP(A71,W3_PATA!A:D,4,0)</f>
        <v>#N/A</v>
      </c>
      <c r="C71" s="156" t="e">
        <f>VLOOKUP(A71,W3_PATA!A:F,5,0)</f>
        <v>#N/A</v>
      </c>
      <c r="D71" s="156" t="e">
        <f>VLOOKUP(A71,W3_PATA!A:F,6,0)</f>
        <v>#N/A</v>
      </c>
      <c r="E71" s="158" t="e">
        <f>VLOOKUP(A71,W2_LBA!A:B,2,0)</f>
        <v>#N/A</v>
      </c>
      <c r="F71" s="158" t="e">
        <f>VLOOKUP(A71,Table1[[#All],[NO. SIRI / CASIS / NO. HAK MILIK
(PATA)]],1,0)</f>
        <v>#N/A</v>
      </c>
      <c r="G71" s="159" t="e">
        <f t="shared" si="1"/>
        <v>#N/A</v>
      </c>
      <c r="H71" s="156" t="e">
        <f>VLOOKUP(A71,W3_PATA!$A$2:$G$9424,2,0)</f>
        <v>#N/A</v>
      </c>
      <c r="I71" s="160" t="e">
        <f>VLOOKUP(A71,W3_PATA!$A$2:$G$9424,7,0)</f>
        <v>#N/A</v>
      </c>
    </row>
    <row r="72" spans="1:9" ht="20.149999999999999" customHeight="1" x14ac:dyDescent="0.25">
      <c r="A72" s="156">
        <f>W3_PATA!A70</f>
        <v>0</v>
      </c>
      <c r="B72" s="157" t="e">
        <f>VLOOKUP(A72,W3_PATA!A:D,4,0)</f>
        <v>#N/A</v>
      </c>
      <c r="C72" s="156" t="e">
        <f>VLOOKUP(A72,W3_PATA!A:F,5,0)</f>
        <v>#N/A</v>
      </c>
      <c r="D72" s="156" t="e">
        <f>VLOOKUP(A72,W3_PATA!A:F,6,0)</f>
        <v>#N/A</v>
      </c>
      <c r="E72" s="158" t="e">
        <f>VLOOKUP(A72,W2_LBA!A:B,2,0)</f>
        <v>#N/A</v>
      </c>
      <c r="F72" s="158" t="e">
        <f>VLOOKUP(A72,Table1[[#All],[NO. SIRI / CASIS / NO. HAK MILIK
(PATA)]],1,0)</f>
        <v>#N/A</v>
      </c>
      <c r="G72" s="159" t="e">
        <f t="shared" si="1"/>
        <v>#N/A</v>
      </c>
      <c r="H72" s="156" t="e">
        <f>VLOOKUP(A72,W3_PATA!$A$2:$G$9424,2,0)</f>
        <v>#N/A</v>
      </c>
      <c r="I72" s="160" t="e">
        <f>VLOOKUP(A72,W3_PATA!$A$2:$G$9424,7,0)</f>
        <v>#N/A</v>
      </c>
    </row>
    <row r="73" spans="1:9" ht="20.149999999999999" customHeight="1" x14ac:dyDescent="0.25">
      <c r="A73" s="156">
        <f>W3_PATA!A71</f>
        <v>0</v>
      </c>
      <c r="B73" s="157" t="e">
        <f>VLOOKUP(A73,W3_PATA!A:D,4,0)</f>
        <v>#N/A</v>
      </c>
      <c r="C73" s="156" t="e">
        <f>VLOOKUP(A73,W3_PATA!A:F,5,0)</f>
        <v>#N/A</v>
      </c>
      <c r="D73" s="156" t="e">
        <f>VLOOKUP(A73,W3_PATA!A:F,6,0)</f>
        <v>#N/A</v>
      </c>
      <c r="E73" s="158" t="e">
        <f>VLOOKUP(A73,W2_LBA!A:B,2,0)</f>
        <v>#N/A</v>
      </c>
      <c r="F73" s="158" t="e">
        <f>VLOOKUP(A73,Table1[[#All],[NO. SIRI / CASIS / NO. HAK MILIK
(PATA)]],1,0)</f>
        <v>#N/A</v>
      </c>
      <c r="G73" s="159" t="e">
        <f t="shared" si="1"/>
        <v>#N/A</v>
      </c>
      <c r="H73" s="156" t="e">
        <f>VLOOKUP(A73,W3_PATA!$A$2:$G$9424,2,0)</f>
        <v>#N/A</v>
      </c>
      <c r="I73" s="160" t="e">
        <f>VLOOKUP(A73,W3_PATA!$A$2:$G$9424,7,0)</f>
        <v>#N/A</v>
      </c>
    </row>
    <row r="74" spans="1:9" ht="20.149999999999999" customHeight="1" x14ac:dyDescent="0.25">
      <c r="A74" s="156">
        <f>W3_PATA!A72</f>
        <v>0</v>
      </c>
      <c r="B74" s="157" t="e">
        <f>VLOOKUP(A74,W3_PATA!A:D,4,0)</f>
        <v>#N/A</v>
      </c>
      <c r="C74" s="156" t="e">
        <f>VLOOKUP(A74,W3_PATA!A:F,5,0)</f>
        <v>#N/A</v>
      </c>
      <c r="D74" s="156" t="e">
        <f>VLOOKUP(A74,W3_PATA!A:F,6,0)</f>
        <v>#N/A</v>
      </c>
      <c r="E74" s="158" t="e">
        <f>VLOOKUP(A74,W2_LBA!A:B,2,0)</f>
        <v>#N/A</v>
      </c>
      <c r="F74" s="158" t="e">
        <f>VLOOKUP(A74,Table1[[#All],[NO. SIRI / CASIS / NO. HAK MILIK
(PATA)]],1,0)</f>
        <v>#N/A</v>
      </c>
      <c r="G74" s="159" t="e">
        <f t="shared" si="1"/>
        <v>#N/A</v>
      </c>
      <c r="H74" s="156" t="e">
        <f>VLOOKUP(A74,W3_PATA!$A$2:$G$9424,2,0)</f>
        <v>#N/A</v>
      </c>
      <c r="I74" s="160" t="e">
        <f>VLOOKUP(A74,W3_PATA!$A$2:$G$9424,7,0)</f>
        <v>#N/A</v>
      </c>
    </row>
    <row r="75" spans="1:9" ht="20.149999999999999" customHeight="1" x14ac:dyDescent="0.25">
      <c r="A75" s="156">
        <f>W3_PATA!A73</f>
        <v>0</v>
      </c>
      <c r="B75" s="157" t="e">
        <f>VLOOKUP(A75,W3_PATA!A:D,4,0)</f>
        <v>#N/A</v>
      </c>
      <c r="C75" s="156" t="e">
        <f>VLOOKUP(A75,W3_PATA!A:F,5,0)</f>
        <v>#N/A</v>
      </c>
      <c r="D75" s="156" t="e">
        <f>VLOOKUP(A75,W3_PATA!A:F,6,0)</f>
        <v>#N/A</v>
      </c>
      <c r="E75" s="158" t="e">
        <f>VLOOKUP(A75,W2_LBA!A:B,2,0)</f>
        <v>#N/A</v>
      </c>
      <c r="F75" s="158" t="e">
        <f>VLOOKUP(A75,Table1[[#All],[NO. SIRI / CASIS / NO. HAK MILIK
(PATA)]],1,0)</f>
        <v>#N/A</v>
      </c>
      <c r="G75" s="159" t="e">
        <f t="shared" si="1"/>
        <v>#N/A</v>
      </c>
      <c r="H75" s="156" t="e">
        <f>VLOOKUP(A75,W3_PATA!$A$2:$G$9424,2,0)</f>
        <v>#N/A</v>
      </c>
      <c r="I75" s="160" t="e">
        <f>VLOOKUP(A75,W3_PATA!$A$2:$G$9424,7,0)</f>
        <v>#N/A</v>
      </c>
    </row>
    <row r="76" spans="1:9" ht="20.149999999999999" customHeight="1" x14ac:dyDescent="0.25">
      <c r="A76" s="156">
        <f>W3_PATA!A74</f>
        <v>0</v>
      </c>
      <c r="B76" s="157" t="e">
        <f>VLOOKUP(A76,W3_PATA!A:D,4,0)</f>
        <v>#N/A</v>
      </c>
      <c r="C76" s="156" t="e">
        <f>VLOOKUP(A76,W3_PATA!A:F,5,0)</f>
        <v>#N/A</v>
      </c>
      <c r="D76" s="156" t="e">
        <f>VLOOKUP(A76,W3_PATA!A:F,6,0)</f>
        <v>#N/A</v>
      </c>
      <c r="E76" s="158" t="e">
        <f>VLOOKUP(A76,W2_LBA!A:B,2,0)</f>
        <v>#N/A</v>
      </c>
      <c r="F76" s="158" t="e">
        <f>VLOOKUP(A76,Table1[[#All],[NO. SIRI / CASIS / NO. HAK MILIK
(PATA)]],1,0)</f>
        <v>#N/A</v>
      </c>
      <c r="G76" s="159" t="e">
        <f t="shared" si="1"/>
        <v>#N/A</v>
      </c>
      <c r="H76" s="156" t="e">
        <f>VLOOKUP(A76,W3_PATA!$A$2:$G$9424,2,0)</f>
        <v>#N/A</v>
      </c>
      <c r="I76" s="160" t="e">
        <f>VLOOKUP(A76,W3_PATA!$A$2:$G$9424,7,0)</f>
        <v>#N/A</v>
      </c>
    </row>
    <row r="77" spans="1:9" ht="20.149999999999999" customHeight="1" x14ac:dyDescent="0.25">
      <c r="A77" s="156">
        <f>W3_PATA!A75</f>
        <v>0</v>
      </c>
      <c r="B77" s="157" t="e">
        <f>VLOOKUP(A77,W3_PATA!A:D,4,0)</f>
        <v>#N/A</v>
      </c>
      <c r="C77" s="156" t="e">
        <f>VLOOKUP(A77,W3_PATA!A:F,5,0)</f>
        <v>#N/A</v>
      </c>
      <c r="D77" s="156" t="e">
        <f>VLOOKUP(A77,W3_PATA!A:F,6,0)</f>
        <v>#N/A</v>
      </c>
      <c r="E77" s="158" t="e">
        <f>VLOOKUP(A77,W2_LBA!A:B,2,0)</f>
        <v>#N/A</v>
      </c>
      <c r="F77" s="158" t="e">
        <f>VLOOKUP(A77,Table1[[#All],[NO. SIRI / CASIS / NO. HAK MILIK
(PATA)]],1,0)</f>
        <v>#N/A</v>
      </c>
      <c r="G77" s="159" t="e">
        <f t="shared" si="1"/>
        <v>#N/A</v>
      </c>
      <c r="H77" s="156" t="e">
        <f>VLOOKUP(A77,W3_PATA!$A$2:$G$9424,2,0)</f>
        <v>#N/A</v>
      </c>
      <c r="I77" s="160" t="e">
        <f>VLOOKUP(A77,W3_PATA!$A$2:$G$9424,7,0)</f>
        <v>#N/A</v>
      </c>
    </row>
    <row r="78" spans="1:9" ht="20.149999999999999" customHeight="1" x14ac:dyDescent="0.25">
      <c r="A78" s="156">
        <f>W3_PATA!A76</f>
        <v>0</v>
      </c>
      <c r="B78" s="157" t="e">
        <f>VLOOKUP(A78,W3_PATA!A:D,4,0)</f>
        <v>#N/A</v>
      </c>
      <c r="C78" s="156" t="e">
        <f>VLOOKUP(A78,W3_PATA!A:F,5,0)</f>
        <v>#N/A</v>
      </c>
      <c r="D78" s="156" t="e">
        <f>VLOOKUP(A78,W3_PATA!A:F,6,0)</f>
        <v>#N/A</v>
      </c>
      <c r="E78" s="158" t="e">
        <f>VLOOKUP(A78,W2_LBA!A:B,2,0)</f>
        <v>#N/A</v>
      </c>
      <c r="F78" s="158" t="e">
        <f>VLOOKUP(A78,Table1[[#All],[NO. SIRI / CASIS / NO. HAK MILIK
(PATA)]],1,0)</f>
        <v>#N/A</v>
      </c>
      <c r="G78" s="159" t="e">
        <f t="shared" si="1"/>
        <v>#N/A</v>
      </c>
      <c r="H78" s="156" t="e">
        <f>VLOOKUP(A78,W3_PATA!$A$2:$G$9424,2,0)</f>
        <v>#N/A</v>
      </c>
      <c r="I78" s="160" t="e">
        <f>VLOOKUP(A78,W3_PATA!$A$2:$G$9424,7,0)</f>
        <v>#N/A</v>
      </c>
    </row>
    <row r="79" spans="1:9" ht="20.149999999999999" customHeight="1" x14ac:dyDescent="0.25">
      <c r="A79" s="156">
        <f>W3_PATA!A77</f>
        <v>0</v>
      </c>
      <c r="B79" s="157" t="e">
        <f>VLOOKUP(A79,W3_PATA!A:D,4,0)</f>
        <v>#N/A</v>
      </c>
      <c r="C79" s="156" t="e">
        <f>VLOOKUP(A79,W3_PATA!A:F,5,0)</f>
        <v>#N/A</v>
      </c>
      <c r="D79" s="156" t="e">
        <f>VLOOKUP(A79,W3_PATA!A:F,6,0)</f>
        <v>#N/A</v>
      </c>
      <c r="E79" s="158" t="e">
        <f>VLOOKUP(A79,W2_LBA!A:B,2,0)</f>
        <v>#N/A</v>
      </c>
      <c r="F79" s="158" t="e">
        <f>VLOOKUP(A79,Table1[[#All],[NO. SIRI / CASIS / NO. HAK MILIK
(PATA)]],1,0)</f>
        <v>#N/A</v>
      </c>
      <c r="G79" s="159" t="e">
        <f t="shared" si="1"/>
        <v>#N/A</v>
      </c>
      <c r="H79" s="156" t="e">
        <f>VLOOKUP(A79,W3_PATA!$A$2:$G$9424,2,0)</f>
        <v>#N/A</v>
      </c>
      <c r="I79" s="160" t="e">
        <f>VLOOKUP(A79,W3_PATA!$A$2:$G$9424,7,0)</f>
        <v>#N/A</v>
      </c>
    </row>
    <row r="80" spans="1:9" ht="20.149999999999999" customHeight="1" x14ac:dyDescent="0.25">
      <c r="A80" s="156">
        <f>W3_PATA!A78</f>
        <v>0</v>
      </c>
      <c r="B80" s="157" t="e">
        <f>VLOOKUP(A80,W3_PATA!A:D,4,0)</f>
        <v>#N/A</v>
      </c>
      <c r="C80" s="156" t="e">
        <f>VLOOKUP(A80,W3_PATA!A:F,5,0)</f>
        <v>#N/A</v>
      </c>
      <c r="D80" s="156" t="e">
        <f>VLOOKUP(A80,W3_PATA!A:F,6,0)</f>
        <v>#N/A</v>
      </c>
      <c r="E80" s="158" t="e">
        <f>VLOOKUP(A80,W2_LBA!A:B,2,0)</f>
        <v>#N/A</v>
      </c>
      <c r="F80" s="158" t="e">
        <f>VLOOKUP(A80,Table1[[#All],[NO. SIRI / CASIS / NO. HAK MILIK
(PATA)]],1,0)</f>
        <v>#N/A</v>
      </c>
      <c r="G80" s="159" t="e">
        <f t="shared" si="1"/>
        <v>#N/A</v>
      </c>
      <c r="H80" s="156" t="e">
        <f>VLOOKUP(A80,W3_PATA!$A$2:$G$9424,2,0)</f>
        <v>#N/A</v>
      </c>
      <c r="I80" s="160" t="e">
        <f>VLOOKUP(A80,W3_PATA!$A$2:$G$9424,7,0)</f>
        <v>#N/A</v>
      </c>
    </row>
    <row r="81" spans="1:9" ht="20.149999999999999" customHeight="1" x14ac:dyDescent="0.25">
      <c r="A81" s="156">
        <f>W3_PATA!A79</f>
        <v>0</v>
      </c>
      <c r="B81" s="157" t="e">
        <f>VLOOKUP(A81,W3_PATA!A:D,4,0)</f>
        <v>#N/A</v>
      </c>
      <c r="C81" s="156" t="e">
        <f>VLOOKUP(A81,W3_PATA!A:F,5,0)</f>
        <v>#N/A</v>
      </c>
      <c r="D81" s="156" t="e">
        <f>VLOOKUP(A81,W3_PATA!A:F,6,0)</f>
        <v>#N/A</v>
      </c>
      <c r="E81" s="158" t="e">
        <f>VLOOKUP(A81,W2_LBA!A:B,2,0)</f>
        <v>#N/A</v>
      </c>
      <c r="F81" s="158" t="e">
        <f>VLOOKUP(A81,Table1[[#All],[NO. SIRI / CASIS / NO. HAK MILIK
(PATA)]],1,0)</f>
        <v>#N/A</v>
      </c>
      <c r="G81" s="159" t="e">
        <f t="shared" si="1"/>
        <v>#N/A</v>
      </c>
      <c r="H81" s="156" t="e">
        <f>VLOOKUP(A81,W3_PATA!$A$2:$G$9424,2,0)</f>
        <v>#N/A</v>
      </c>
      <c r="I81" s="160" t="e">
        <f>VLOOKUP(A81,W3_PATA!$A$2:$G$9424,7,0)</f>
        <v>#N/A</v>
      </c>
    </row>
    <row r="82" spans="1:9" ht="20.149999999999999" customHeight="1" x14ac:dyDescent="0.25">
      <c r="A82" s="156">
        <f>W3_PATA!A80</f>
        <v>0</v>
      </c>
      <c r="B82" s="157" t="e">
        <f>VLOOKUP(A82,W3_PATA!A:D,4,0)</f>
        <v>#N/A</v>
      </c>
      <c r="C82" s="156" t="e">
        <f>VLOOKUP(A82,W3_PATA!A:F,5,0)</f>
        <v>#N/A</v>
      </c>
      <c r="D82" s="156" t="e">
        <f>VLOOKUP(A82,W3_PATA!A:F,6,0)</f>
        <v>#N/A</v>
      </c>
      <c r="E82" s="158" t="e">
        <f>VLOOKUP(A82,W2_LBA!A:B,2,0)</f>
        <v>#N/A</v>
      </c>
      <c r="F82" s="158" t="e">
        <f>VLOOKUP(A82,Table1[[#All],[NO. SIRI / CASIS / NO. HAK MILIK
(PATA)]],1,0)</f>
        <v>#N/A</v>
      </c>
      <c r="G82" s="159" t="e">
        <f t="shared" si="1"/>
        <v>#N/A</v>
      </c>
      <c r="H82" s="156" t="e">
        <f>VLOOKUP(A82,W3_PATA!$A$2:$G$9424,2,0)</f>
        <v>#N/A</v>
      </c>
      <c r="I82" s="160" t="e">
        <f>VLOOKUP(A82,W3_PATA!$A$2:$G$9424,7,0)</f>
        <v>#N/A</v>
      </c>
    </row>
    <row r="83" spans="1:9" ht="20.149999999999999" customHeight="1" x14ac:dyDescent="0.25">
      <c r="A83" s="156">
        <f>W3_PATA!A81</f>
        <v>0</v>
      </c>
      <c r="B83" s="157" t="e">
        <f>VLOOKUP(A83,W3_PATA!A:D,4,0)</f>
        <v>#N/A</v>
      </c>
      <c r="C83" s="156" t="e">
        <f>VLOOKUP(A83,W3_PATA!A:F,5,0)</f>
        <v>#N/A</v>
      </c>
      <c r="D83" s="156" t="e">
        <f>VLOOKUP(A83,W3_PATA!A:F,6,0)</f>
        <v>#N/A</v>
      </c>
      <c r="E83" s="158" t="e">
        <f>VLOOKUP(A83,W2_LBA!A:B,2,0)</f>
        <v>#N/A</v>
      </c>
      <c r="F83" s="158" t="e">
        <f>VLOOKUP(A83,Table1[[#All],[NO. SIRI / CASIS / NO. HAK MILIK
(PATA)]],1,0)</f>
        <v>#N/A</v>
      </c>
      <c r="G83" s="159" t="e">
        <f t="shared" si="1"/>
        <v>#N/A</v>
      </c>
      <c r="H83" s="156" t="e">
        <f>VLOOKUP(A83,W3_PATA!A:G,2,0)</f>
        <v>#N/A</v>
      </c>
      <c r="I83" s="160" t="e">
        <f>VLOOKUP(A83,W3_PATA!A:G,7,0)</f>
        <v>#N/A</v>
      </c>
    </row>
    <row r="84" spans="1:9" ht="20.149999999999999" customHeight="1" x14ac:dyDescent="0.25">
      <c r="A84" s="156">
        <f>W3_PATA!A82</f>
        <v>0</v>
      </c>
      <c r="B84" s="157" t="e">
        <f>VLOOKUP(A84,W3_PATA!A:D,4,0)</f>
        <v>#N/A</v>
      </c>
      <c r="C84" s="156" t="e">
        <f>VLOOKUP(A84,W3_PATA!A:F,5,0)</f>
        <v>#N/A</v>
      </c>
      <c r="D84" s="156" t="e">
        <f>VLOOKUP(A84,W3_PATA!A:F,6,0)</f>
        <v>#N/A</v>
      </c>
      <c r="E84" s="158" t="e">
        <f>VLOOKUP(A84,W2_LBA!A:B,2,0)</f>
        <v>#N/A</v>
      </c>
      <c r="F84" s="158" t="e">
        <f>VLOOKUP(A84,Table1[[#All],[NO. SIRI / CASIS / NO. HAK MILIK
(PATA)]],1,0)</f>
        <v>#N/A</v>
      </c>
      <c r="G84" s="159" t="e">
        <f t="shared" si="1"/>
        <v>#N/A</v>
      </c>
      <c r="H84" s="156" t="e">
        <f>VLOOKUP(A84,W3_PATA!$A$2:$G$9424,2,0)</f>
        <v>#N/A</v>
      </c>
      <c r="I84" s="160" t="e">
        <f>VLOOKUP(A84,W3_PATA!$A$2:$G$9424,7,0)</f>
        <v>#N/A</v>
      </c>
    </row>
    <row r="85" spans="1:9" ht="20.149999999999999" customHeight="1" x14ac:dyDescent="0.25">
      <c r="A85" s="156">
        <f>W3_PATA!A83</f>
        <v>0</v>
      </c>
      <c r="B85" s="157" t="e">
        <f>VLOOKUP(A85,W3_PATA!A:D,4,0)</f>
        <v>#N/A</v>
      </c>
      <c r="C85" s="156" t="e">
        <f>VLOOKUP(A85,W3_PATA!A:F,5,0)</f>
        <v>#N/A</v>
      </c>
      <c r="D85" s="156" t="e">
        <f>VLOOKUP(A85,W3_PATA!A:F,6,0)</f>
        <v>#N/A</v>
      </c>
      <c r="E85" s="158" t="e">
        <f>VLOOKUP(A85,W2_LBA!A:B,2,0)</f>
        <v>#N/A</v>
      </c>
      <c r="F85" s="158" t="e">
        <f>VLOOKUP(A85,Table1[[#All],[NO. SIRI / CASIS / NO. HAK MILIK
(PATA)]],1,0)</f>
        <v>#N/A</v>
      </c>
      <c r="G85" s="159" t="e">
        <f t="shared" si="1"/>
        <v>#N/A</v>
      </c>
      <c r="H85" s="156" t="e">
        <f>VLOOKUP(A85,W3_PATA!$A$2:$G$9424,2,0)</f>
        <v>#N/A</v>
      </c>
      <c r="I85" s="160" t="e">
        <f>VLOOKUP(A85,W3_PATA!$A$2:$G$9424,7,0)</f>
        <v>#N/A</v>
      </c>
    </row>
    <row r="86" spans="1:9" ht="20.149999999999999" customHeight="1" x14ac:dyDescent="0.25">
      <c r="A86" s="156">
        <f>W3_PATA!A84</f>
        <v>0</v>
      </c>
      <c r="B86" s="157" t="e">
        <f>VLOOKUP(A86,W3_PATA!A:D,4,0)</f>
        <v>#N/A</v>
      </c>
      <c r="C86" s="156" t="e">
        <f>VLOOKUP(A86,W3_PATA!A:F,5,0)</f>
        <v>#N/A</v>
      </c>
      <c r="D86" s="156" t="e">
        <f>VLOOKUP(A86,W3_PATA!A:F,6,0)</f>
        <v>#N/A</v>
      </c>
      <c r="E86" s="158" t="e">
        <f>VLOOKUP(A86,W2_LBA!A:B,2,0)</f>
        <v>#N/A</v>
      </c>
      <c r="F86" s="158" t="e">
        <f>VLOOKUP(A86,Table1[[#All],[NO. SIRI / CASIS / NO. HAK MILIK
(PATA)]],1,0)</f>
        <v>#N/A</v>
      </c>
      <c r="G86" s="159" t="e">
        <f t="shared" si="1"/>
        <v>#N/A</v>
      </c>
      <c r="H86" s="156" t="e">
        <f>VLOOKUP(A86,W3_PATA!$A$2:$G$9424,2,0)</f>
        <v>#N/A</v>
      </c>
      <c r="I86" s="160" t="e">
        <f>VLOOKUP(A86,W3_PATA!$A$2:$G$9424,7,0)</f>
        <v>#N/A</v>
      </c>
    </row>
    <row r="87" spans="1:9" ht="20.149999999999999" customHeight="1" x14ac:dyDescent="0.25">
      <c r="A87" s="156">
        <f>W3_PATA!A85</f>
        <v>0</v>
      </c>
      <c r="B87" s="157" t="e">
        <f>VLOOKUP(A87,W3_PATA!A:D,4,0)</f>
        <v>#N/A</v>
      </c>
      <c r="C87" s="156" t="e">
        <f>VLOOKUP(A87,W3_PATA!A:F,5,0)</f>
        <v>#N/A</v>
      </c>
      <c r="D87" s="156" t="e">
        <f>VLOOKUP(A87,W3_PATA!A:F,6,0)</f>
        <v>#N/A</v>
      </c>
      <c r="E87" s="158" t="e">
        <f>VLOOKUP(A87,W2_LBA!A:B,2,0)</f>
        <v>#N/A</v>
      </c>
      <c r="F87" s="158" t="e">
        <f>VLOOKUP(A87,Table1[[#All],[NO. SIRI / CASIS / NO. HAK MILIK
(PATA)]],1,0)</f>
        <v>#N/A</v>
      </c>
      <c r="G87" s="159" t="e">
        <f t="shared" si="1"/>
        <v>#N/A</v>
      </c>
      <c r="H87" s="156" t="e">
        <f>VLOOKUP(A87,W3_PATA!A:G,2,0)</f>
        <v>#N/A</v>
      </c>
      <c r="I87" s="160" t="e">
        <f>VLOOKUP(A87,W3_PATA!A:G,7,0)</f>
        <v>#N/A</v>
      </c>
    </row>
    <row r="88" spans="1:9" ht="20.149999999999999" customHeight="1" x14ac:dyDescent="0.25">
      <c r="A88" s="156">
        <f>W3_PATA!A86</f>
        <v>0</v>
      </c>
      <c r="B88" s="157" t="e">
        <f>VLOOKUP(A88,W3_PATA!A:D,4,0)</f>
        <v>#N/A</v>
      </c>
      <c r="C88" s="156" t="e">
        <f>VLOOKUP(A88,W3_PATA!A:F,5,0)</f>
        <v>#N/A</v>
      </c>
      <c r="D88" s="156" t="e">
        <f>VLOOKUP(A88,W3_PATA!A:F,6,0)</f>
        <v>#N/A</v>
      </c>
      <c r="E88" s="158" t="e">
        <f>VLOOKUP(A88,W2_LBA!A:B,2,0)</f>
        <v>#N/A</v>
      </c>
      <c r="F88" s="158" t="e">
        <f>VLOOKUP(A88,Table1[[#All],[NO. SIRI / CASIS / NO. HAK MILIK
(PATA)]],1,0)</f>
        <v>#N/A</v>
      </c>
      <c r="G88" s="159" t="e">
        <f t="shared" si="1"/>
        <v>#N/A</v>
      </c>
      <c r="H88" s="156" t="e">
        <f>VLOOKUP(A88,W3_PATA!$A$2:$G$9424,2,0)</f>
        <v>#N/A</v>
      </c>
      <c r="I88" s="160" t="e">
        <f>VLOOKUP(A88,W3_PATA!$A$2:$G$9424,7,0)</f>
        <v>#N/A</v>
      </c>
    </row>
    <row r="89" spans="1:9" ht="20.149999999999999" customHeight="1" x14ac:dyDescent="0.25">
      <c r="A89" s="156">
        <f>W3_PATA!A87</f>
        <v>0</v>
      </c>
      <c r="B89" s="157" t="e">
        <f>VLOOKUP(A89,W3_PATA!A:D,4,0)</f>
        <v>#N/A</v>
      </c>
      <c r="C89" s="156" t="e">
        <f>VLOOKUP(A89,W3_PATA!A:F,5,0)</f>
        <v>#N/A</v>
      </c>
      <c r="D89" s="156" t="e">
        <f>VLOOKUP(A89,W3_PATA!A:F,6,0)</f>
        <v>#N/A</v>
      </c>
      <c r="E89" s="158" t="e">
        <f>VLOOKUP(A89,W2_LBA!A:B,2,0)</f>
        <v>#N/A</v>
      </c>
      <c r="F89" s="158" t="e">
        <f>VLOOKUP(A89,Table1[[#All],[NO. SIRI / CASIS / NO. HAK MILIK
(PATA)]],1,0)</f>
        <v>#N/A</v>
      </c>
      <c r="G89" s="159" t="e">
        <f t="shared" si="1"/>
        <v>#N/A</v>
      </c>
      <c r="H89" s="156" t="e">
        <f>VLOOKUP(A89,W3_PATA!$A$2:$G$9424,2,0)</f>
        <v>#N/A</v>
      </c>
      <c r="I89" s="160" t="e">
        <f>VLOOKUP(A89,W3_PATA!$A$2:$G$9424,7,0)</f>
        <v>#N/A</v>
      </c>
    </row>
    <row r="90" spans="1:9" ht="20.149999999999999" customHeight="1" x14ac:dyDescent="0.25">
      <c r="A90" s="156">
        <f>W3_PATA!A88</f>
        <v>0</v>
      </c>
      <c r="B90" s="157" t="e">
        <f>VLOOKUP(A90,W3_PATA!A:D,4,0)</f>
        <v>#N/A</v>
      </c>
      <c r="C90" s="156" t="e">
        <f>VLOOKUP(A90,W3_PATA!A:F,5,0)</f>
        <v>#N/A</v>
      </c>
      <c r="D90" s="156" t="e">
        <f>VLOOKUP(A90,W3_PATA!A:F,6,0)</f>
        <v>#N/A</v>
      </c>
      <c r="E90" s="158" t="e">
        <f>VLOOKUP(A90,W2_LBA!A:B,2,0)</f>
        <v>#N/A</v>
      </c>
      <c r="F90" s="158" t="e">
        <f>VLOOKUP(A90,Table1[[#All],[NO. SIRI / CASIS / NO. HAK MILIK
(PATA)]],1,0)</f>
        <v>#N/A</v>
      </c>
      <c r="G90" s="159" t="e">
        <f t="shared" si="1"/>
        <v>#N/A</v>
      </c>
      <c r="H90" s="156" t="e">
        <f>VLOOKUP(A90,W3_PATA!$A$2:$G$9424,2,0)</f>
        <v>#N/A</v>
      </c>
      <c r="I90" s="160" t="e">
        <f>VLOOKUP(A90,W3_PATA!$A$2:$G$9424,7,0)</f>
        <v>#N/A</v>
      </c>
    </row>
    <row r="91" spans="1:9" ht="20.149999999999999" customHeight="1" x14ac:dyDescent="0.25">
      <c r="A91" s="156">
        <f>W3_PATA!A89</f>
        <v>0</v>
      </c>
      <c r="B91" s="157" t="e">
        <f>VLOOKUP(A91,W3_PATA!A:D,4,0)</f>
        <v>#N/A</v>
      </c>
      <c r="C91" s="156" t="e">
        <f>VLOOKUP(A91,W3_PATA!A:F,5,0)</f>
        <v>#N/A</v>
      </c>
      <c r="D91" s="156" t="e">
        <f>VLOOKUP(A91,W3_PATA!A:F,6,0)</f>
        <v>#N/A</v>
      </c>
      <c r="E91" s="158" t="e">
        <f>VLOOKUP(A91,W2_LBA!A:B,2,0)</f>
        <v>#N/A</v>
      </c>
      <c r="F91" s="158" t="e">
        <f>VLOOKUP(A91,Table1[[#All],[NO. SIRI / CASIS / NO. HAK MILIK
(PATA)]],1,0)</f>
        <v>#N/A</v>
      </c>
      <c r="G91" s="159" t="e">
        <f t="shared" si="1"/>
        <v>#N/A</v>
      </c>
      <c r="H91" s="156" t="e">
        <f>VLOOKUP(A91,W3_PATA!$A$2:$G$9424,2,0)</f>
        <v>#N/A</v>
      </c>
      <c r="I91" s="160" t="e">
        <f>VLOOKUP(A91,W3_PATA!$A$2:$G$9424,7,0)</f>
        <v>#N/A</v>
      </c>
    </row>
    <row r="92" spans="1:9" ht="20.149999999999999" customHeight="1" x14ac:dyDescent="0.25">
      <c r="A92" s="156">
        <f>W3_PATA!A90</f>
        <v>0</v>
      </c>
      <c r="B92" s="157" t="e">
        <f>VLOOKUP(A92,W3_PATA!A:D,4,0)</f>
        <v>#N/A</v>
      </c>
      <c r="C92" s="156" t="e">
        <f>VLOOKUP(A92,W3_PATA!A:F,5,0)</f>
        <v>#N/A</v>
      </c>
      <c r="D92" s="156" t="e">
        <f>VLOOKUP(A92,W3_PATA!A:F,6,0)</f>
        <v>#N/A</v>
      </c>
      <c r="E92" s="158" t="e">
        <f>VLOOKUP(A92,W2_LBA!A:B,2,0)</f>
        <v>#N/A</v>
      </c>
      <c r="F92" s="158" t="e">
        <f>VLOOKUP(A92,Table1[[#All],[NO. SIRI / CASIS / NO. HAK MILIK
(PATA)]],1,0)</f>
        <v>#N/A</v>
      </c>
      <c r="G92" s="159" t="e">
        <f t="shared" si="1"/>
        <v>#N/A</v>
      </c>
      <c r="H92" s="156" t="e">
        <f>VLOOKUP(A92,W3_PATA!$A$2:$G$9424,2,0)</f>
        <v>#N/A</v>
      </c>
      <c r="I92" s="160" t="e">
        <f>VLOOKUP(A92,W3_PATA!$A$2:$G$9424,7,0)</f>
        <v>#N/A</v>
      </c>
    </row>
    <row r="93" spans="1:9" ht="20.149999999999999" customHeight="1" x14ac:dyDescent="0.25">
      <c r="A93" s="156">
        <f>W3_PATA!A91</f>
        <v>0</v>
      </c>
      <c r="B93" s="157" t="e">
        <f>VLOOKUP(A93,W3_PATA!A:D,4,0)</f>
        <v>#N/A</v>
      </c>
      <c r="C93" s="156" t="e">
        <f>VLOOKUP(A93,W3_PATA!A:F,5,0)</f>
        <v>#N/A</v>
      </c>
      <c r="D93" s="156" t="e">
        <f>VLOOKUP(A93,W3_PATA!A:F,6,0)</f>
        <v>#N/A</v>
      </c>
      <c r="E93" s="158" t="e">
        <f>VLOOKUP(A93,W2_LBA!A:B,2,0)</f>
        <v>#N/A</v>
      </c>
      <c r="F93" s="158" t="e">
        <f>VLOOKUP(A93,Table1[[#All],[NO. SIRI / CASIS / NO. HAK MILIK
(PATA)]],1,0)</f>
        <v>#N/A</v>
      </c>
      <c r="G93" s="159" t="e">
        <f t="shared" si="1"/>
        <v>#N/A</v>
      </c>
      <c r="H93" s="156" t="e">
        <f>VLOOKUP(A93,W3_PATA!$A$2:$G$9424,2,0)</f>
        <v>#N/A</v>
      </c>
      <c r="I93" s="160" t="e">
        <f>VLOOKUP(A93,W3_PATA!$A$2:$G$9424,7,0)</f>
        <v>#N/A</v>
      </c>
    </row>
    <row r="94" spans="1:9" ht="20.149999999999999" customHeight="1" x14ac:dyDescent="0.25">
      <c r="A94" s="156">
        <f>W3_PATA!A92</f>
        <v>0</v>
      </c>
      <c r="B94" s="157" t="e">
        <f>VLOOKUP(A94,W3_PATA!A:D,4,0)</f>
        <v>#N/A</v>
      </c>
      <c r="C94" s="156" t="e">
        <f>VLOOKUP(A94,W3_PATA!A:F,5,0)</f>
        <v>#N/A</v>
      </c>
      <c r="D94" s="156" t="e">
        <f>VLOOKUP(A94,W3_PATA!A:F,6,0)</f>
        <v>#N/A</v>
      </c>
      <c r="E94" s="158" t="e">
        <f>VLOOKUP(A94,W2_LBA!A:B,2,0)</f>
        <v>#N/A</v>
      </c>
      <c r="F94" s="158" t="e">
        <f>VLOOKUP(A94,Table1[[#All],[NO. SIRI / CASIS / NO. HAK MILIK
(PATA)]],1,0)</f>
        <v>#N/A</v>
      </c>
      <c r="G94" s="159" t="e">
        <f t="shared" si="1"/>
        <v>#N/A</v>
      </c>
      <c r="H94" s="156" t="e">
        <f>VLOOKUP(A94,W3_PATA!$A$2:$G$9424,2,0)</f>
        <v>#N/A</v>
      </c>
      <c r="I94" s="160" t="e">
        <f>VLOOKUP(A94,W3_PATA!$A$2:$G$9424,7,0)</f>
        <v>#N/A</v>
      </c>
    </row>
    <row r="95" spans="1:9" ht="20.149999999999999" customHeight="1" x14ac:dyDescent="0.25">
      <c r="A95" s="156">
        <f>W3_PATA!A93</f>
        <v>0</v>
      </c>
      <c r="B95" s="157" t="e">
        <f>VLOOKUP(A95,W3_PATA!A:D,4,0)</f>
        <v>#N/A</v>
      </c>
      <c r="C95" s="156" t="e">
        <f>VLOOKUP(A95,W3_PATA!A:F,5,0)</f>
        <v>#N/A</v>
      </c>
      <c r="D95" s="156" t="e">
        <f>VLOOKUP(A95,W3_PATA!A:F,6,0)</f>
        <v>#N/A</v>
      </c>
      <c r="E95" s="158" t="e">
        <f>VLOOKUP(A95,W2_LBA!A:B,2,0)</f>
        <v>#N/A</v>
      </c>
      <c r="F95" s="158" t="e">
        <f>VLOOKUP(A95,Table1[[#All],[NO. SIRI / CASIS / NO. HAK MILIK
(PATA)]],1,0)</f>
        <v>#N/A</v>
      </c>
      <c r="G95" s="159" t="e">
        <f t="shared" si="1"/>
        <v>#N/A</v>
      </c>
      <c r="H95" s="156" t="e">
        <f>VLOOKUP(A95,W3_PATA!$A$2:$G$9424,2,0)</f>
        <v>#N/A</v>
      </c>
      <c r="I95" s="160" t="e">
        <f>VLOOKUP(A95,W3_PATA!$A$2:$G$9424,7,0)</f>
        <v>#N/A</v>
      </c>
    </row>
    <row r="96" spans="1:9" ht="20.149999999999999" customHeight="1" x14ac:dyDescent="0.25">
      <c r="A96" s="156">
        <f>W3_PATA!A94</f>
        <v>0</v>
      </c>
      <c r="B96" s="157" t="e">
        <f>VLOOKUP(A96,W3_PATA!A:D,4,0)</f>
        <v>#N/A</v>
      </c>
      <c r="C96" s="156" t="e">
        <f>VLOOKUP(A96,W3_PATA!A:F,5,0)</f>
        <v>#N/A</v>
      </c>
      <c r="D96" s="156" t="e">
        <f>VLOOKUP(A96,W3_PATA!A:F,6,0)</f>
        <v>#N/A</v>
      </c>
      <c r="E96" s="158" t="e">
        <f>VLOOKUP(A96,W2_LBA!A:B,2,0)</f>
        <v>#N/A</v>
      </c>
      <c r="F96" s="158" t="e">
        <f>VLOOKUP(A96,Table1[[#All],[NO. SIRI / CASIS / NO. HAK MILIK
(PATA)]],1,0)</f>
        <v>#N/A</v>
      </c>
      <c r="G96" s="159" t="e">
        <f t="shared" si="1"/>
        <v>#N/A</v>
      </c>
      <c r="H96" s="156" t="e">
        <f>VLOOKUP(A96,W3_PATA!$A$2:$G$9424,2,0)</f>
        <v>#N/A</v>
      </c>
      <c r="I96" s="160" t="e">
        <f>VLOOKUP(A96,W3_PATA!$A$2:$G$9424,7,0)</f>
        <v>#N/A</v>
      </c>
    </row>
    <row r="97" spans="1:9" ht="20.149999999999999" customHeight="1" x14ac:dyDescent="0.25">
      <c r="A97" s="156">
        <f>W3_PATA!A95</f>
        <v>0</v>
      </c>
      <c r="B97" s="157" t="e">
        <f>VLOOKUP(A97,W3_PATA!A:D,4,0)</f>
        <v>#N/A</v>
      </c>
      <c r="C97" s="156" t="e">
        <f>VLOOKUP(A97,W3_PATA!A:F,5,0)</f>
        <v>#N/A</v>
      </c>
      <c r="D97" s="156" t="e">
        <f>VLOOKUP(A97,W3_PATA!A:F,6,0)</f>
        <v>#N/A</v>
      </c>
      <c r="E97" s="158" t="e">
        <f>VLOOKUP(A97,W2_LBA!A:B,2,0)</f>
        <v>#N/A</v>
      </c>
      <c r="F97" s="158" t="e">
        <f>VLOOKUP(A97,Table1[[#All],[NO. SIRI / CASIS / NO. HAK MILIK
(PATA)]],1,0)</f>
        <v>#N/A</v>
      </c>
      <c r="G97" s="159" t="e">
        <f t="shared" si="1"/>
        <v>#N/A</v>
      </c>
      <c r="H97" s="156" t="e">
        <f>VLOOKUP(A97,W3_PATA!$A$2:$G$9424,2,0)</f>
        <v>#N/A</v>
      </c>
      <c r="I97" s="160" t="e">
        <f>VLOOKUP(A97,W3_PATA!$A$2:$G$9424,7,0)</f>
        <v>#N/A</v>
      </c>
    </row>
    <row r="98" spans="1:9" ht="20.149999999999999" customHeight="1" x14ac:dyDescent="0.25">
      <c r="A98" s="156">
        <f>W3_PATA!A96</f>
        <v>0</v>
      </c>
      <c r="B98" s="157" t="e">
        <f>VLOOKUP(A98,W3_PATA!A:D,4,0)</f>
        <v>#N/A</v>
      </c>
      <c r="C98" s="156" t="e">
        <f>VLOOKUP(A98,W3_PATA!A:F,5,0)</f>
        <v>#N/A</v>
      </c>
      <c r="D98" s="156" t="e">
        <f>VLOOKUP(A98,W3_PATA!A:F,6,0)</f>
        <v>#N/A</v>
      </c>
      <c r="E98" s="158" t="e">
        <f>VLOOKUP(A98,W2_LBA!A:B,2,0)</f>
        <v>#N/A</v>
      </c>
      <c r="F98" s="158" t="e">
        <f>VLOOKUP(A98,Table1[[#All],[NO. SIRI / CASIS / NO. HAK MILIK
(PATA)]],1,0)</f>
        <v>#N/A</v>
      </c>
      <c r="G98" s="159" t="e">
        <f t="shared" si="1"/>
        <v>#N/A</v>
      </c>
      <c r="H98" s="156" t="e">
        <f>VLOOKUP(A98,W3_PATA!$A$2:$G$9424,2,0)</f>
        <v>#N/A</v>
      </c>
      <c r="I98" s="160" t="e">
        <f>VLOOKUP(A98,W3_PATA!$A$2:$G$9424,7,0)</f>
        <v>#N/A</v>
      </c>
    </row>
    <row r="99" spans="1:9" ht="20.149999999999999" customHeight="1" x14ac:dyDescent="0.25">
      <c r="A99" s="156">
        <f>W3_PATA!A97</f>
        <v>0</v>
      </c>
      <c r="B99" s="157" t="e">
        <f>VLOOKUP(A99,W3_PATA!A:D,4,0)</f>
        <v>#N/A</v>
      </c>
      <c r="C99" s="156" t="e">
        <f>VLOOKUP(A99,W3_PATA!A:F,5,0)</f>
        <v>#N/A</v>
      </c>
      <c r="D99" s="156" t="e">
        <f>VLOOKUP(A99,W3_PATA!A:F,6,0)</f>
        <v>#N/A</v>
      </c>
      <c r="E99" s="158" t="e">
        <f>VLOOKUP(A99,W2_LBA!A:B,2,0)</f>
        <v>#N/A</v>
      </c>
      <c r="F99" s="158" t="e">
        <f>VLOOKUP(A99,Table1[[#All],[NO. SIRI / CASIS / NO. HAK MILIK
(PATA)]],1,0)</f>
        <v>#N/A</v>
      </c>
      <c r="G99" s="159" t="e">
        <f t="shared" si="1"/>
        <v>#N/A</v>
      </c>
      <c r="H99" s="156" t="e">
        <f>VLOOKUP(A99,W3_PATA!$A$2:$G$9424,2,0)</f>
        <v>#N/A</v>
      </c>
      <c r="I99" s="160" t="e">
        <f>VLOOKUP(A99,W3_PATA!$A$2:$G$9424,7,0)</f>
        <v>#N/A</v>
      </c>
    </row>
    <row r="100" spans="1:9" ht="20.149999999999999" customHeight="1" x14ac:dyDescent="0.25">
      <c r="A100" s="156">
        <f>W3_PATA!A98</f>
        <v>0</v>
      </c>
      <c r="B100" s="157" t="e">
        <f>VLOOKUP(A100,W3_PATA!A:D,4,0)</f>
        <v>#N/A</v>
      </c>
      <c r="C100" s="156" t="e">
        <f>VLOOKUP(A100,W3_PATA!A:F,5,0)</f>
        <v>#N/A</v>
      </c>
      <c r="D100" s="156" t="e">
        <f>VLOOKUP(A100,W3_PATA!A:F,6,0)</f>
        <v>#N/A</v>
      </c>
      <c r="E100" s="158" t="e">
        <f>VLOOKUP(A100,W2_LBA!A:B,2,0)</f>
        <v>#N/A</v>
      </c>
      <c r="F100" s="158" t="e">
        <f>VLOOKUP(A100,Table1[[#All],[NO. SIRI / CASIS / NO. HAK MILIK
(PATA)]],1,0)</f>
        <v>#N/A</v>
      </c>
      <c r="G100" s="159" t="e">
        <f t="shared" si="1"/>
        <v>#N/A</v>
      </c>
      <c r="H100" s="156" t="e">
        <f>VLOOKUP(A100,W3_PATA!$A$2:$G$9424,2,0)</f>
        <v>#N/A</v>
      </c>
      <c r="I100" s="160" t="e">
        <f>VLOOKUP(A100,W3_PATA!$A$2:$G$9424,7,0)</f>
        <v>#N/A</v>
      </c>
    </row>
    <row r="101" spans="1:9" ht="20.149999999999999" customHeight="1" x14ac:dyDescent="0.25">
      <c r="A101" s="156">
        <f>W3_PATA!A99</f>
        <v>0</v>
      </c>
      <c r="B101" s="157" t="e">
        <f>VLOOKUP(A101,W3_PATA!A:D,4,0)</f>
        <v>#N/A</v>
      </c>
      <c r="C101" s="156" t="e">
        <f>VLOOKUP(A101,W3_PATA!A:F,5,0)</f>
        <v>#N/A</v>
      </c>
      <c r="D101" s="156" t="e">
        <f>VLOOKUP(A101,W3_PATA!A:F,6,0)</f>
        <v>#N/A</v>
      </c>
      <c r="E101" s="158" t="e">
        <f>VLOOKUP(A101,W2_LBA!A:B,2,0)</f>
        <v>#N/A</v>
      </c>
      <c r="F101" s="158" t="e">
        <f>VLOOKUP(A101,Table1[[#All],[NO. SIRI / CASIS / NO. HAK MILIK
(PATA)]],1,0)</f>
        <v>#N/A</v>
      </c>
      <c r="G101" s="159" t="e">
        <f t="shared" si="1"/>
        <v>#N/A</v>
      </c>
      <c r="H101" s="156" t="e">
        <f>VLOOKUP(A101,W3_PATA!$A$2:$G$9424,2,0)</f>
        <v>#N/A</v>
      </c>
      <c r="I101" s="160" t="e">
        <f>VLOOKUP(A101,W3_PATA!$A$2:$G$9424,7,0)</f>
        <v>#N/A</v>
      </c>
    </row>
    <row r="102" spans="1:9" ht="20.149999999999999" customHeight="1" x14ac:dyDescent="0.25">
      <c r="A102" s="156">
        <f>W3_PATA!A100</f>
        <v>0</v>
      </c>
      <c r="B102" s="157" t="e">
        <f>VLOOKUP(A102,W3_PATA!A:D,4,0)</f>
        <v>#N/A</v>
      </c>
      <c r="C102" s="156" t="e">
        <f>VLOOKUP(A102,W3_PATA!A:F,5,0)</f>
        <v>#N/A</v>
      </c>
      <c r="D102" s="156" t="e">
        <f>VLOOKUP(A102,W3_PATA!A:F,6,0)</f>
        <v>#N/A</v>
      </c>
      <c r="E102" s="158" t="e">
        <f>VLOOKUP(A102,W2_LBA!A:B,2,0)</f>
        <v>#N/A</v>
      </c>
      <c r="F102" s="158" t="e">
        <f>VLOOKUP(A102,Table1[[#All],[NO. SIRI / CASIS / NO. HAK MILIK
(PATA)]],1,0)</f>
        <v>#N/A</v>
      </c>
      <c r="G102" s="159" t="e">
        <f t="shared" si="1"/>
        <v>#N/A</v>
      </c>
      <c r="H102" s="156" t="e">
        <f>VLOOKUP(A102,W3_PATA!$A$2:$G$9424,2,0)</f>
        <v>#N/A</v>
      </c>
      <c r="I102" s="160" t="e">
        <f>VLOOKUP(A102,W3_PATA!$A$2:$G$9424,7,0)</f>
        <v>#N/A</v>
      </c>
    </row>
    <row r="103" spans="1:9" ht="20.149999999999999" customHeight="1" x14ac:dyDescent="0.25">
      <c r="A103" s="156">
        <f>W3_PATA!A101</f>
        <v>0</v>
      </c>
      <c r="B103" s="157" t="e">
        <f>VLOOKUP(A103,W3_PATA!A:D,4,0)</f>
        <v>#N/A</v>
      </c>
      <c r="C103" s="156" t="e">
        <f>VLOOKUP(A103,W3_PATA!A:F,5,0)</f>
        <v>#N/A</v>
      </c>
      <c r="D103" s="156" t="e">
        <f>VLOOKUP(A103,W3_PATA!A:F,6,0)</f>
        <v>#N/A</v>
      </c>
      <c r="E103" s="158" t="e">
        <f>VLOOKUP(A103,W2_LBA!A:B,2,0)</f>
        <v>#N/A</v>
      </c>
      <c r="F103" s="158" t="e">
        <f>VLOOKUP(A103,Table1[[#All],[NO. SIRI / CASIS / NO. HAK MILIK
(PATA)]],1,0)</f>
        <v>#N/A</v>
      </c>
      <c r="G103" s="159" t="e">
        <f t="shared" si="1"/>
        <v>#N/A</v>
      </c>
      <c r="H103" s="156" t="e">
        <f>VLOOKUP(A103,W3_PATA!$A$2:$G$9424,2,0)</f>
        <v>#N/A</v>
      </c>
      <c r="I103" s="160" t="e">
        <f>VLOOKUP(A103,W3_PATA!$A$2:$G$9424,7,0)</f>
        <v>#N/A</v>
      </c>
    </row>
    <row r="104" spans="1:9" ht="20.149999999999999" customHeight="1" x14ac:dyDescent="0.25">
      <c r="A104" s="156">
        <f>W3_PATA!A102</f>
        <v>0</v>
      </c>
      <c r="B104" s="157" t="e">
        <f>VLOOKUP(A104,W3_PATA!A:D,4,0)</f>
        <v>#N/A</v>
      </c>
      <c r="C104" s="156" t="e">
        <f>VLOOKUP(A104,W3_PATA!A:F,5,0)</f>
        <v>#N/A</v>
      </c>
      <c r="D104" s="156" t="e">
        <f>VLOOKUP(A104,W3_PATA!A:F,6,0)</f>
        <v>#N/A</v>
      </c>
      <c r="E104" s="158" t="e">
        <f>VLOOKUP(A104,W2_LBA!A:B,2,0)</f>
        <v>#N/A</v>
      </c>
      <c r="F104" s="158" t="e">
        <f>VLOOKUP(A104,Table1[[#All],[NO. SIRI / CASIS / NO. HAK MILIK
(PATA)]],1,0)</f>
        <v>#N/A</v>
      </c>
      <c r="G104" s="159" t="e">
        <f t="shared" si="1"/>
        <v>#N/A</v>
      </c>
      <c r="H104" s="156" t="e">
        <f>VLOOKUP(A104,W3_PATA!$A$2:$G$9424,2,0)</f>
        <v>#N/A</v>
      </c>
      <c r="I104" s="160" t="e">
        <f>VLOOKUP(A104,W3_PATA!$A$2:$G$9424,7,0)</f>
        <v>#N/A</v>
      </c>
    </row>
    <row r="105" spans="1:9" ht="20.149999999999999" customHeight="1" x14ac:dyDescent="0.25">
      <c r="A105" s="156">
        <f>W3_PATA!A103</f>
        <v>0</v>
      </c>
      <c r="B105" s="157" t="e">
        <f>VLOOKUP(A105,W3_PATA!A:D,4,0)</f>
        <v>#N/A</v>
      </c>
      <c r="C105" s="156" t="e">
        <f>VLOOKUP(A105,W3_PATA!A:F,5,0)</f>
        <v>#N/A</v>
      </c>
      <c r="D105" s="156" t="e">
        <f>VLOOKUP(A105,W3_PATA!A:F,6,0)</f>
        <v>#N/A</v>
      </c>
      <c r="E105" s="158" t="e">
        <f>VLOOKUP(A105,W2_LBA!A:B,2,0)</f>
        <v>#N/A</v>
      </c>
      <c r="F105" s="158" t="e">
        <f>VLOOKUP(A105,Table1[[#All],[NO. SIRI / CASIS / NO. HAK MILIK
(PATA)]],1,0)</f>
        <v>#N/A</v>
      </c>
      <c r="G105" s="159" t="e">
        <f t="shared" si="1"/>
        <v>#N/A</v>
      </c>
      <c r="H105" s="156" t="e">
        <f>VLOOKUP(A105,W3_PATA!$A$2:$G$9424,2,0)</f>
        <v>#N/A</v>
      </c>
      <c r="I105" s="160" t="e">
        <f>VLOOKUP(A105,W3_PATA!$A$2:$G$9424,7,0)</f>
        <v>#N/A</v>
      </c>
    </row>
    <row r="106" spans="1:9" ht="20.149999999999999" customHeight="1" x14ac:dyDescent="0.25">
      <c r="A106" s="156">
        <f>W3_PATA!A104</f>
        <v>0</v>
      </c>
      <c r="B106" s="157" t="e">
        <f>VLOOKUP(A106,W3_PATA!A:D,4,0)</f>
        <v>#N/A</v>
      </c>
      <c r="C106" s="156" t="e">
        <f>VLOOKUP(A106,W3_PATA!A:F,5,0)</f>
        <v>#N/A</v>
      </c>
      <c r="D106" s="156" t="e">
        <f>VLOOKUP(A106,W3_PATA!A:F,6,0)</f>
        <v>#N/A</v>
      </c>
      <c r="E106" s="158" t="e">
        <f>VLOOKUP(A106,W2_LBA!A:B,2,0)</f>
        <v>#N/A</v>
      </c>
      <c r="F106" s="158" t="e">
        <f>VLOOKUP(A106,Table1[[#All],[NO. SIRI / CASIS / NO. HAK MILIK
(PATA)]],1,0)</f>
        <v>#N/A</v>
      </c>
      <c r="G106" s="159" t="e">
        <f t="shared" si="1"/>
        <v>#N/A</v>
      </c>
      <c r="H106" s="156" t="e">
        <f>VLOOKUP(A106,W3_PATA!$A$2:$G$9424,2,0)</f>
        <v>#N/A</v>
      </c>
      <c r="I106" s="160" t="e">
        <f>VLOOKUP(A106,W3_PATA!$A$2:$G$9424,7,0)</f>
        <v>#N/A</v>
      </c>
    </row>
    <row r="107" spans="1:9" ht="20.149999999999999" customHeight="1" x14ac:dyDescent="0.25">
      <c r="A107" s="156">
        <f>W3_PATA!A105</f>
        <v>0</v>
      </c>
      <c r="B107" s="157" t="e">
        <f>VLOOKUP(A107,W3_PATA!A:D,4,0)</f>
        <v>#N/A</v>
      </c>
      <c r="C107" s="156" t="e">
        <f>VLOOKUP(A107,W3_PATA!A:F,5,0)</f>
        <v>#N/A</v>
      </c>
      <c r="D107" s="156" t="e">
        <f>VLOOKUP(A107,W3_PATA!A:F,6,0)</f>
        <v>#N/A</v>
      </c>
      <c r="E107" s="158" t="e">
        <f>VLOOKUP(A107,W2_LBA!A:B,2,0)</f>
        <v>#N/A</v>
      </c>
      <c r="F107" s="158" t="e">
        <f>VLOOKUP(A107,Table1[[#All],[NO. SIRI / CASIS / NO. HAK MILIK
(PATA)]],1,0)</f>
        <v>#N/A</v>
      </c>
      <c r="G107" s="159" t="e">
        <f t="shared" si="1"/>
        <v>#N/A</v>
      </c>
      <c r="H107" s="156" t="e">
        <f>VLOOKUP(A107,W3_PATA!$A$2:$G$9424,2,0)</f>
        <v>#N/A</v>
      </c>
      <c r="I107" s="160" t="e">
        <f>VLOOKUP(A107,W3_PATA!$A$2:$G$9424,7,0)</f>
        <v>#N/A</v>
      </c>
    </row>
    <row r="108" spans="1:9" ht="20.149999999999999" customHeight="1" x14ac:dyDescent="0.25">
      <c r="A108" s="156">
        <f>W3_PATA!A106</f>
        <v>0</v>
      </c>
      <c r="B108" s="157" t="e">
        <f>VLOOKUP(A108,W3_PATA!A:D,4,0)</f>
        <v>#N/A</v>
      </c>
      <c r="C108" s="156" t="e">
        <f>VLOOKUP(A108,W3_PATA!A:F,5,0)</f>
        <v>#N/A</v>
      </c>
      <c r="D108" s="156" t="e">
        <f>VLOOKUP(A108,W3_PATA!A:F,6,0)</f>
        <v>#N/A</v>
      </c>
      <c r="E108" s="158" t="e">
        <f>VLOOKUP(A108,W2_LBA!A:B,2,0)</f>
        <v>#N/A</v>
      </c>
      <c r="F108" s="158" t="e">
        <f>VLOOKUP(A108,Table1[[#All],[NO. SIRI / CASIS / NO. HAK MILIK
(PATA)]],1,0)</f>
        <v>#N/A</v>
      </c>
      <c r="G108" s="159" t="e">
        <f t="shared" si="1"/>
        <v>#N/A</v>
      </c>
      <c r="H108" s="156" t="e">
        <f>VLOOKUP(A108,W3_PATA!$A$2:$G$9424,2,0)</f>
        <v>#N/A</v>
      </c>
      <c r="I108" s="160" t="e">
        <f>VLOOKUP(A108,W3_PATA!$A$2:$G$9424,7,0)</f>
        <v>#N/A</v>
      </c>
    </row>
    <row r="109" spans="1:9" ht="20.149999999999999" customHeight="1" x14ac:dyDescent="0.25">
      <c r="A109" s="156">
        <f>W3_PATA!A107</f>
        <v>0</v>
      </c>
      <c r="B109" s="157" t="e">
        <f>VLOOKUP(A109,W3_PATA!A:D,4,0)</f>
        <v>#N/A</v>
      </c>
      <c r="C109" s="156" t="e">
        <f>VLOOKUP(A109,W3_PATA!A:F,5,0)</f>
        <v>#N/A</v>
      </c>
      <c r="D109" s="156" t="e">
        <f>VLOOKUP(A109,W3_PATA!A:F,6,0)</f>
        <v>#N/A</v>
      </c>
      <c r="E109" s="158" t="e">
        <f>VLOOKUP(A109,W2_LBA!A:B,2,0)</f>
        <v>#N/A</v>
      </c>
      <c r="F109" s="158" t="e">
        <f>VLOOKUP(A109,Table1[[#All],[NO. SIRI / CASIS / NO. HAK MILIK
(PATA)]],1,0)</f>
        <v>#N/A</v>
      </c>
      <c r="G109" s="159" t="e">
        <f t="shared" si="1"/>
        <v>#N/A</v>
      </c>
      <c r="H109" s="156" t="e">
        <f>VLOOKUP(A109,W3_PATA!$A$2:$G$9424,2,0)</f>
        <v>#N/A</v>
      </c>
      <c r="I109" s="160" t="e">
        <f>VLOOKUP(A109,W3_PATA!$A$2:$G$9424,7,0)</f>
        <v>#N/A</v>
      </c>
    </row>
    <row r="110" spans="1:9" ht="20.149999999999999" customHeight="1" x14ac:dyDescent="0.25">
      <c r="A110" s="156">
        <f>W3_PATA!A108</f>
        <v>0</v>
      </c>
      <c r="B110" s="157" t="e">
        <f>VLOOKUP(A110,W3_PATA!A:D,4,0)</f>
        <v>#N/A</v>
      </c>
      <c r="C110" s="156" t="e">
        <f>VLOOKUP(A110,W3_PATA!A:F,5,0)</f>
        <v>#N/A</v>
      </c>
      <c r="D110" s="156" t="e">
        <f>VLOOKUP(A110,W3_PATA!A:F,6,0)</f>
        <v>#N/A</v>
      </c>
      <c r="E110" s="158" t="e">
        <f>VLOOKUP(A110,W2_LBA!A:B,2,0)</f>
        <v>#N/A</v>
      </c>
      <c r="F110" s="158" t="e">
        <f>VLOOKUP(A110,Table1[[#All],[NO. SIRI / CASIS / NO. HAK MILIK
(PATA)]],1,0)</f>
        <v>#N/A</v>
      </c>
      <c r="G110" s="159" t="e">
        <f t="shared" si="1"/>
        <v>#N/A</v>
      </c>
      <c r="H110" s="156" t="e">
        <f>VLOOKUP(A110,W3_PATA!$A$2:$G$9424,2,0)</f>
        <v>#N/A</v>
      </c>
      <c r="I110" s="160" t="e">
        <f>VLOOKUP(A110,W3_PATA!$A$2:$G$9424,7,0)</f>
        <v>#N/A</v>
      </c>
    </row>
    <row r="111" spans="1:9" ht="20.149999999999999" customHeight="1" x14ac:dyDescent="0.25">
      <c r="A111" s="156">
        <f>W3_PATA!A109</f>
        <v>0</v>
      </c>
      <c r="B111" s="157" t="e">
        <f>VLOOKUP(A111,W3_PATA!A:D,4,0)</f>
        <v>#N/A</v>
      </c>
      <c r="C111" s="156" t="e">
        <f>VLOOKUP(A111,W3_PATA!A:F,5,0)</f>
        <v>#N/A</v>
      </c>
      <c r="D111" s="156" t="e">
        <f>VLOOKUP(A111,W3_PATA!A:F,6,0)</f>
        <v>#N/A</v>
      </c>
      <c r="E111" s="158" t="e">
        <f>VLOOKUP(A111,W2_LBA!A:B,2,0)</f>
        <v>#N/A</v>
      </c>
      <c r="F111" s="158" t="e">
        <f>VLOOKUP(A111,Table1[[#All],[NO. SIRI / CASIS / NO. HAK MILIK
(PATA)]],1,0)</f>
        <v>#N/A</v>
      </c>
      <c r="G111" s="159" t="e">
        <f t="shared" si="1"/>
        <v>#N/A</v>
      </c>
      <c r="H111" s="156" t="e">
        <f>VLOOKUP(A111,W3_PATA!$A$2:$G$9424,2,0)</f>
        <v>#N/A</v>
      </c>
      <c r="I111" s="160" t="e">
        <f>VLOOKUP(A111,W3_PATA!$A$2:$G$9424,7,0)</f>
        <v>#N/A</v>
      </c>
    </row>
    <row r="112" spans="1:9" ht="20.149999999999999" customHeight="1" x14ac:dyDescent="0.25">
      <c r="A112" s="156">
        <f>W3_PATA!A110</f>
        <v>0</v>
      </c>
      <c r="B112" s="157" t="e">
        <f>VLOOKUP(A112,W3_PATA!A:D,4,0)</f>
        <v>#N/A</v>
      </c>
      <c r="C112" s="156" t="e">
        <f>VLOOKUP(A112,W3_PATA!A:F,5,0)</f>
        <v>#N/A</v>
      </c>
      <c r="D112" s="156" t="e">
        <f>VLOOKUP(A112,W3_PATA!A:F,6,0)</f>
        <v>#N/A</v>
      </c>
      <c r="E112" s="158" t="e">
        <f>VLOOKUP(A112,W2_LBA!A:B,2,0)</f>
        <v>#N/A</v>
      </c>
      <c r="F112" s="158" t="e">
        <f>VLOOKUP(A112,Table1[[#All],[NO. SIRI / CASIS / NO. HAK MILIK
(PATA)]],1,0)</f>
        <v>#N/A</v>
      </c>
      <c r="G112" s="159" t="e">
        <f t="shared" si="1"/>
        <v>#N/A</v>
      </c>
      <c r="H112" s="156" t="e">
        <f>VLOOKUP(A112,W3_PATA!$A$2:$G$9424,2,0)</f>
        <v>#N/A</v>
      </c>
      <c r="I112" s="160" t="e">
        <f>VLOOKUP(A112,W3_PATA!$A$2:$G$9424,7,0)</f>
        <v>#N/A</v>
      </c>
    </row>
    <row r="113" spans="1:9" ht="20.149999999999999" customHeight="1" x14ac:dyDescent="0.25">
      <c r="A113" s="156">
        <f>W3_PATA!A111</f>
        <v>0</v>
      </c>
      <c r="B113" s="157" t="e">
        <f>VLOOKUP(A113,W3_PATA!A:D,4,0)</f>
        <v>#N/A</v>
      </c>
      <c r="C113" s="156" t="e">
        <f>VLOOKUP(A113,W3_PATA!A:F,5,0)</f>
        <v>#N/A</v>
      </c>
      <c r="D113" s="156" t="e">
        <f>VLOOKUP(A113,W3_PATA!A:F,6,0)</f>
        <v>#N/A</v>
      </c>
      <c r="E113" s="158" t="e">
        <f>VLOOKUP(A113,W2_LBA!A:B,2,0)</f>
        <v>#N/A</v>
      </c>
      <c r="F113" s="158" t="e">
        <f>VLOOKUP(A113,Table1[[#All],[NO. SIRI / CASIS / NO. HAK MILIK
(PATA)]],1,0)</f>
        <v>#N/A</v>
      </c>
      <c r="G113" s="159" t="e">
        <f t="shared" si="1"/>
        <v>#N/A</v>
      </c>
      <c r="H113" s="156" t="e">
        <f>VLOOKUP(A113,W3_PATA!$A$2:$G$9424,2,0)</f>
        <v>#N/A</v>
      </c>
      <c r="I113" s="160" t="e">
        <f>VLOOKUP(A113,W3_PATA!$A$2:$G$9424,7,0)</f>
        <v>#N/A</v>
      </c>
    </row>
    <row r="114" spans="1:9" ht="20.149999999999999" customHeight="1" x14ac:dyDescent="0.25">
      <c r="A114" s="156">
        <f>W3_PATA!A112</f>
        <v>0</v>
      </c>
      <c r="B114" s="157" t="e">
        <f>VLOOKUP(A114,W3_PATA!A:D,4,0)</f>
        <v>#N/A</v>
      </c>
      <c r="C114" s="156" t="e">
        <f>VLOOKUP(A114,W3_PATA!A:F,5,0)</f>
        <v>#N/A</v>
      </c>
      <c r="D114" s="156" t="e">
        <f>VLOOKUP(A114,W3_PATA!A:F,6,0)</f>
        <v>#N/A</v>
      </c>
      <c r="E114" s="158" t="e">
        <f>VLOOKUP(A114,W2_LBA!A:B,2,0)</f>
        <v>#N/A</v>
      </c>
      <c r="F114" s="158" t="e">
        <f>VLOOKUP(A114,Table1[[#All],[NO. SIRI / CASIS / NO. HAK MILIK
(PATA)]],1,0)</f>
        <v>#N/A</v>
      </c>
      <c r="G114" s="159" t="e">
        <f t="shared" si="1"/>
        <v>#N/A</v>
      </c>
      <c r="H114" s="156" t="e">
        <f>VLOOKUP(A114,W3_PATA!A:G,2,0)</f>
        <v>#N/A</v>
      </c>
      <c r="I114" s="160" t="e">
        <f>VLOOKUP(A114,W3_PATA!A:G,7,0)</f>
        <v>#N/A</v>
      </c>
    </row>
    <row r="115" spans="1:9" ht="20.149999999999999" customHeight="1" x14ac:dyDescent="0.25">
      <c r="A115" s="156">
        <f>W3_PATA!A113</f>
        <v>0</v>
      </c>
      <c r="B115" s="157" t="e">
        <f>VLOOKUP(A115,W3_PATA!A:D,4,0)</f>
        <v>#N/A</v>
      </c>
      <c r="C115" s="156" t="e">
        <f>VLOOKUP(A115,W3_PATA!A:F,5,0)</f>
        <v>#N/A</v>
      </c>
      <c r="D115" s="156" t="e">
        <f>VLOOKUP(A115,W3_PATA!A:F,6,0)</f>
        <v>#N/A</v>
      </c>
      <c r="E115" s="158" t="e">
        <f>VLOOKUP(A115,W2_LBA!A:B,2,0)</f>
        <v>#N/A</v>
      </c>
      <c r="F115" s="158" t="e">
        <f>VLOOKUP(A115,Table1[[#All],[NO. SIRI / CASIS / NO. HAK MILIK
(PATA)]],1,0)</f>
        <v>#N/A</v>
      </c>
      <c r="G115" s="159" t="e">
        <f t="shared" si="1"/>
        <v>#N/A</v>
      </c>
      <c r="H115" s="156" t="e">
        <f>VLOOKUP(A115,W3_PATA!$A$2:$G$9424,2,0)</f>
        <v>#N/A</v>
      </c>
      <c r="I115" s="160" t="e">
        <f>VLOOKUP(A115,W3_PATA!$A$2:$G$9424,7,0)</f>
        <v>#N/A</v>
      </c>
    </row>
    <row r="116" spans="1:9" ht="20.149999999999999" customHeight="1" x14ac:dyDescent="0.25">
      <c r="A116" s="156">
        <f>W3_PATA!A114</f>
        <v>0</v>
      </c>
      <c r="B116" s="157" t="e">
        <f>VLOOKUP(A116,W3_PATA!A:D,4,0)</f>
        <v>#N/A</v>
      </c>
      <c r="C116" s="156" t="e">
        <f>VLOOKUP(A116,W3_PATA!A:F,5,0)</f>
        <v>#N/A</v>
      </c>
      <c r="D116" s="156" t="e">
        <f>VLOOKUP(A116,W3_PATA!A:F,6,0)</f>
        <v>#N/A</v>
      </c>
      <c r="E116" s="158" t="e">
        <f>VLOOKUP(A116,W2_LBA!A:B,2,0)</f>
        <v>#N/A</v>
      </c>
      <c r="F116" s="158" t="e">
        <f>VLOOKUP(A116,Table1[[#All],[NO. SIRI / CASIS / NO. HAK MILIK
(PATA)]],1,0)</f>
        <v>#N/A</v>
      </c>
      <c r="G116" s="159" t="e">
        <f t="shared" si="1"/>
        <v>#N/A</v>
      </c>
      <c r="H116" s="156" t="e">
        <f>VLOOKUP(A116,W3_PATA!$A$2:$G$9424,2,0)</f>
        <v>#N/A</v>
      </c>
      <c r="I116" s="160" t="e">
        <f>VLOOKUP(A116,W3_PATA!$A$2:$G$9424,7,0)</f>
        <v>#N/A</v>
      </c>
    </row>
    <row r="117" spans="1:9" ht="20.149999999999999" customHeight="1" x14ac:dyDescent="0.25">
      <c r="A117" s="156">
        <f>W3_PATA!A115</f>
        <v>0</v>
      </c>
      <c r="B117" s="157" t="e">
        <f>VLOOKUP(A117,W3_PATA!A:D,4,0)</f>
        <v>#N/A</v>
      </c>
      <c r="C117" s="156" t="e">
        <f>VLOOKUP(A117,W3_PATA!A:F,5,0)</f>
        <v>#N/A</v>
      </c>
      <c r="D117" s="156" t="e">
        <f>VLOOKUP(A117,W3_PATA!A:F,6,0)</f>
        <v>#N/A</v>
      </c>
      <c r="E117" s="158" t="e">
        <f>VLOOKUP(A117,W2_LBA!A:B,2,0)</f>
        <v>#N/A</v>
      </c>
      <c r="F117" s="158" t="e">
        <f>VLOOKUP(A117,Table1[[#All],[NO. SIRI / CASIS / NO. HAK MILIK
(PATA)]],1,0)</f>
        <v>#N/A</v>
      </c>
      <c r="G117" s="159" t="e">
        <f t="shared" si="1"/>
        <v>#N/A</v>
      </c>
      <c r="H117" s="156" t="e">
        <f>VLOOKUP(A117,W3_PATA!$A$2:$G$9424,2,0)</f>
        <v>#N/A</v>
      </c>
      <c r="I117" s="160" t="e">
        <f>VLOOKUP(A117,W3_PATA!$A$2:$G$9424,7,0)</f>
        <v>#N/A</v>
      </c>
    </row>
    <row r="118" spans="1:9" ht="20.149999999999999" customHeight="1" x14ac:dyDescent="0.25">
      <c r="A118" s="156">
        <f>W3_PATA!A116</f>
        <v>0</v>
      </c>
      <c r="B118" s="157" t="e">
        <f>VLOOKUP(A118,W3_PATA!A:D,4,0)</f>
        <v>#N/A</v>
      </c>
      <c r="C118" s="156" t="e">
        <f>VLOOKUP(A118,W3_PATA!A:F,5,0)</f>
        <v>#N/A</v>
      </c>
      <c r="D118" s="156" t="e">
        <f>VLOOKUP(A118,W3_PATA!A:F,6,0)</f>
        <v>#N/A</v>
      </c>
      <c r="E118" s="158" t="e">
        <f>VLOOKUP(A118,W2_LBA!A:B,2,0)</f>
        <v>#N/A</v>
      </c>
      <c r="F118" s="158" t="e">
        <f>VLOOKUP(A118,Table1[[#All],[NO. SIRI / CASIS / NO. HAK MILIK
(PATA)]],1,0)</f>
        <v>#N/A</v>
      </c>
      <c r="G118" s="159" t="e">
        <f t="shared" si="1"/>
        <v>#N/A</v>
      </c>
      <c r="H118" s="156" t="e">
        <f>VLOOKUP(A118,W3_PATA!$A$2:$G$9424,2,0)</f>
        <v>#N/A</v>
      </c>
      <c r="I118" s="160" t="e">
        <f>VLOOKUP(A118,W3_PATA!$A$2:$G$9424,7,0)</f>
        <v>#N/A</v>
      </c>
    </row>
    <row r="119" spans="1:9" ht="20.149999999999999" customHeight="1" x14ac:dyDescent="0.25">
      <c r="A119" s="156">
        <f>W3_PATA!A117</f>
        <v>0</v>
      </c>
      <c r="B119" s="157" t="e">
        <f>VLOOKUP(A119,W3_PATA!A:D,4,0)</f>
        <v>#N/A</v>
      </c>
      <c r="C119" s="156" t="e">
        <f>VLOOKUP(A119,W3_PATA!A:F,5,0)</f>
        <v>#N/A</v>
      </c>
      <c r="D119" s="156" t="e">
        <f>VLOOKUP(A119,W3_PATA!A:F,6,0)</f>
        <v>#N/A</v>
      </c>
      <c r="E119" s="158" t="e">
        <f>VLOOKUP(A119,W2_LBA!A:B,2,0)</f>
        <v>#N/A</v>
      </c>
      <c r="F119" s="158" t="e">
        <f>VLOOKUP(A119,Table1[[#All],[NO. SIRI / CASIS / NO. HAK MILIK
(PATA)]],1,0)</f>
        <v>#N/A</v>
      </c>
      <c r="G119" s="159" t="e">
        <f t="shared" si="1"/>
        <v>#N/A</v>
      </c>
      <c r="H119" s="156" t="e">
        <f>VLOOKUP(A119,W3_PATA!$A$2:$G$9424,2,0)</f>
        <v>#N/A</v>
      </c>
      <c r="I119" s="160" t="e">
        <f>VLOOKUP(A119,W3_PATA!$A$2:$G$9424,7,0)</f>
        <v>#N/A</v>
      </c>
    </row>
    <row r="120" spans="1:9" ht="20.149999999999999" customHeight="1" x14ac:dyDescent="0.25">
      <c r="A120" s="156">
        <f>W3_PATA!A118</f>
        <v>0</v>
      </c>
      <c r="B120" s="157" t="e">
        <f>VLOOKUP(A120,W3_PATA!A:D,4,0)</f>
        <v>#N/A</v>
      </c>
      <c r="C120" s="156" t="e">
        <f>VLOOKUP(A120,W3_PATA!A:F,5,0)</f>
        <v>#N/A</v>
      </c>
      <c r="D120" s="156" t="e">
        <f>VLOOKUP(A120,W3_PATA!A:F,6,0)</f>
        <v>#N/A</v>
      </c>
      <c r="E120" s="158" t="e">
        <f>VLOOKUP(A120,W2_LBA!A:B,2,0)</f>
        <v>#N/A</v>
      </c>
      <c r="F120" s="158" t="e">
        <f>VLOOKUP(A120,Table1[[#All],[NO. SIRI / CASIS / NO. HAK MILIK
(PATA)]],1,0)</f>
        <v>#N/A</v>
      </c>
      <c r="G120" s="159" t="e">
        <f t="shared" si="1"/>
        <v>#N/A</v>
      </c>
      <c r="H120" s="156" t="e">
        <f>VLOOKUP(A120,W3_PATA!$A$2:$G$9424,2,0)</f>
        <v>#N/A</v>
      </c>
      <c r="I120" s="160" t="e">
        <f>VLOOKUP(A120,W3_PATA!$A$2:$G$9424,7,0)</f>
        <v>#N/A</v>
      </c>
    </row>
    <row r="121" spans="1:9" ht="20.149999999999999" customHeight="1" x14ac:dyDescent="0.25">
      <c r="A121" s="156">
        <f>W3_PATA!A119</f>
        <v>0</v>
      </c>
      <c r="B121" s="157" t="e">
        <f>VLOOKUP(A121,W3_PATA!A:D,4,0)</f>
        <v>#N/A</v>
      </c>
      <c r="C121" s="156" t="e">
        <f>VLOOKUP(A121,W3_PATA!A:F,5,0)</f>
        <v>#N/A</v>
      </c>
      <c r="D121" s="156" t="e">
        <f>VLOOKUP(A121,W3_PATA!A:F,6,0)</f>
        <v>#N/A</v>
      </c>
      <c r="E121" s="158" t="e">
        <f>VLOOKUP(A121,W2_LBA!A:B,2,0)</f>
        <v>#N/A</v>
      </c>
      <c r="F121" s="158" t="e">
        <f>VLOOKUP(A121,Table1[[#All],[NO. SIRI / CASIS / NO. HAK MILIK
(PATA)]],1,0)</f>
        <v>#N/A</v>
      </c>
      <c r="G121" s="159" t="e">
        <f t="shared" si="1"/>
        <v>#N/A</v>
      </c>
      <c r="H121" s="156" t="e">
        <f>VLOOKUP(A121,W3_PATA!$A$2:$G$9424,2,0)</f>
        <v>#N/A</v>
      </c>
      <c r="I121" s="160" t="e">
        <f>VLOOKUP(A121,W3_PATA!$A$2:$G$9424,7,0)</f>
        <v>#N/A</v>
      </c>
    </row>
    <row r="122" spans="1:9" ht="20.149999999999999" customHeight="1" x14ac:dyDescent="0.25">
      <c r="A122" s="156">
        <f>W3_PATA!A120</f>
        <v>0</v>
      </c>
      <c r="B122" s="157" t="e">
        <f>VLOOKUP(A122,W3_PATA!A:D,4,0)</f>
        <v>#N/A</v>
      </c>
      <c r="C122" s="156" t="e">
        <f>VLOOKUP(A122,W3_PATA!A:F,5,0)</f>
        <v>#N/A</v>
      </c>
      <c r="D122" s="156" t="e">
        <f>VLOOKUP(A122,W3_PATA!A:F,6,0)</f>
        <v>#N/A</v>
      </c>
      <c r="E122" s="158" t="e">
        <f>VLOOKUP(A122,W2_LBA!A:B,2,0)</f>
        <v>#N/A</v>
      </c>
      <c r="F122" s="158" t="e">
        <f>VLOOKUP(A122,Table1[[#All],[NO. SIRI / CASIS / NO. HAK MILIK
(PATA)]],1,0)</f>
        <v>#N/A</v>
      </c>
      <c r="G122" s="159" t="e">
        <f t="shared" si="1"/>
        <v>#N/A</v>
      </c>
      <c r="H122" s="156" t="e">
        <f>VLOOKUP(A122,W3_PATA!$A$2:$G$9424,2,0)</f>
        <v>#N/A</v>
      </c>
      <c r="I122" s="160" t="e">
        <f>VLOOKUP(A122,W3_PATA!$A$2:$G$9424,7,0)</f>
        <v>#N/A</v>
      </c>
    </row>
    <row r="123" spans="1:9" ht="20.149999999999999" customHeight="1" x14ac:dyDescent="0.25">
      <c r="A123" s="156">
        <f>W3_PATA!A121</f>
        <v>0</v>
      </c>
      <c r="B123" s="157" t="e">
        <f>VLOOKUP(A123,W3_PATA!A:D,4,0)</f>
        <v>#N/A</v>
      </c>
      <c r="C123" s="156" t="e">
        <f>VLOOKUP(A123,W3_PATA!A:F,5,0)</f>
        <v>#N/A</v>
      </c>
      <c r="D123" s="156" t="e">
        <f>VLOOKUP(A123,W3_PATA!A:F,6,0)</f>
        <v>#N/A</v>
      </c>
      <c r="E123" s="158" t="e">
        <f>VLOOKUP(A123,W2_LBA!A:B,2,0)</f>
        <v>#N/A</v>
      </c>
      <c r="F123" s="158" t="e">
        <f>VLOOKUP(A123,Table1[[#All],[NO. SIRI / CASIS / NO. HAK MILIK
(PATA)]],1,0)</f>
        <v>#N/A</v>
      </c>
      <c r="G123" s="159" t="e">
        <f t="shared" si="1"/>
        <v>#N/A</v>
      </c>
      <c r="H123" s="156" t="e">
        <f>VLOOKUP(A123,W3_PATA!$A$2:$G$9424,2,0)</f>
        <v>#N/A</v>
      </c>
      <c r="I123" s="160" t="e">
        <f>VLOOKUP(A123,W3_PATA!$A$2:$G$9424,7,0)</f>
        <v>#N/A</v>
      </c>
    </row>
    <row r="124" spans="1:9" ht="20.149999999999999" customHeight="1" x14ac:dyDescent="0.25">
      <c r="A124" s="156">
        <f>W3_PATA!A122</f>
        <v>0</v>
      </c>
      <c r="B124" s="157" t="e">
        <f>VLOOKUP(A124,W3_PATA!A:D,4,0)</f>
        <v>#N/A</v>
      </c>
      <c r="C124" s="156" t="e">
        <f>VLOOKUP(A124,W3_PATA!A:F,5,0)</f>
        <v>#N/A</v>
      </c>
      <c r="D124" s="156" t="e">
        <f>VLOOKUP(A124,W3_PATA!A:F,6,0)</f>
        <v>#N/A</v>
      </c>
      <c r="E124" s="158" t="e">
        <f>VLOOKUP(A124,W2_LBA!A:B,2,0)</f>
        <v>#N/A</v>
      </c>
      <c r="F124" s="158" t="e">
        <f>VLOOKUP(A124,Table1[[#All],[NO. SIRI / CASIS / NO. HAK MILIK
(PATA)]],1,0)</f>
        <v>#N/A</v>
      </c>
      <c r="G124" s="159" t="e">
        <f t="shared" si="1"/>
        <v>#N/A</v>
      </c>
      <c r="H124" s="156" t="e">
        <f>VLOOKUP(A124,W3_PATA!$A$2:$G$9424,2,0)</f>
        <v>#N/A</v>
      </c>
      <c r="I124" s="160" t="e">
        <f>VLOOKUP(A124,W3_PATA!$A$2:$G$9424,7,0)</f>
        <v>#N/A</v>
      </c>
    </row>
    <row r="125" spans="1:9" ht="20.149999999999999" customHeight="1" x14ac:dyDescent="0.25">
      <c r="A125" s="156">
        <f>W3_PATA!A123</f>
        <v>0</v>
      </c>
      <c r="B125" s="157" t="e">
        <f>VLOOKUP(A125,W3_PATA!A:D,4,0)</f>
        <v>#N/A</v>
      </c>
      <c r="C125" s="156" t="e">
        <f>VLOOKUP(A125,W3_PATA!A:F,5,0)</f>
        <v>#N/A</v>
      </c>
      <c r="D125" s="156" t="e">
        <f>VLOOKUP(A125,W3_PATA!A:F,6,0)</f>
        <v>#N/A</v>
      </c>
      <c r="E125" s="158" t="e">
        <f>VLOOKUP(A125,W2_LBA!A:B,2,0)</f>
        <v>#N/A</v>
      </c>
      <c r="F125" s="158" t="e">
        <f>VLOOKUP(A125,Table1[[#All],[NO. SIRI / CASIS / NO. HAK MILIK
(PATA)]],1,0)</f>
        <v>#N/A</v>
      </c>
      <c r="G125" s="159" t="e">
        <f t="shared" si="1"/>
        <v>#N/A</v>
      </c>
      <c r="H125" s="156" t="e">
        <f>VLOOKUP(A125,W3_PATA!$A$2:$G$9424,2,0)</f>
        <v>#N/A</v>
      </c>
      <c r="I125" s="160" t="e">
        <f>VLOOKUP(A125,W3_PATA!$A$2:$G$9424,7,0)</f>
        <v>#N/A</v>
      </c>
    </row>
    <row r="126" spans="1:9" ht="20.149999999999999" customHeight="1" x14ac:dyDescent="0.25">
      <c r="A126" s="156">
        <f>W3_PATA!A124</f>
        <v>0</v>
      </c>
      <c r="B126" s="157" t="e">
        <f>VLOOKUP(A126,W3_PATA!A:D,4,0)</f>
        <v>#N/A</v>
      </c>
      <c r="C126" s="156" t="e">
        <f>VLOOKUP(A126,W3_PATA!A:F,5,0)</f>
        <v>#N/A</v>
      </c>
      <c r="D126" s="156" t="e">
        <f>VLOOKUP(A126,W3_PATA!A:F,6,0)</f>
        <v>#N/A</v>
      </c>
      <c r="E126" s="158" t="e">
        <f>VLOOKUP(A126,W2_LBA!A:B,2,0)</f>
        <v>#N/A</v>
      </c>
      <c r="F126" s="158" t="e">
        <f>VLOOKUP(A126,Table1[[#All],[NO. SIRI / CASIS / NO. HAK MILIK
(PATA)]],1,0)</f>
        <v>#N/A</v>
      </c>
      <c r="G126" s="159" t="e">
        <f t="shared" si="1"/>
        <v>#N/A</v>
      </c>
      <c r="H126" s="156" t="e">
        <f>VLOOKUP(A126,W3_PATA!$A$2:$G$9424,2,0)</f>
        <v>#N/A</v>
      </c>
      <c r="I126" s="160" t="e">
        <f>VLOOKUP(A126,W3_PATA!$A$2:$G$9424,7,0)</f>
        <v>#N/A</v>
      </c>
    </row>
    <row r="127" spans="1:9" ht="20.149999999999999" customHeight="1" x14ac:dyDescent="0.25">
      <c r="A127" s="156">
        <f>W3_PATA!A125</f>
        <v>0</v>
      </c>
      <c r="B127" s="157" t="e">
        <f>VLOOKUP(A127,W3_PATA!A:D,4,0)</f>
        <v>#N/A</v>
      </c>
      <c r="C127" s="156" t="e">
        <f>VLOOKUP(A127,W3_PATA!A:F,5,0)</f>
        <v>#N/A</v>
      </c>
      <c r="D127" s="156" t="e">
        <f>VLOOKUP(A127,W3_PATA!A:F,6,0)</f>
        <v>#N/A</v>
      </c>
      <c r="E127" s="158" t="e">
        <f>VLOOKUP(A127,W2_LBA!A:B,2,0)</f>
        <v>#N/A</v>
      </c>
      <c r="F127" s="158" t="e">
        <f>VLOOKUP(A127,Table1[[#All],[NO. SIRI / CASIS / NO. HAK MILIK
(PATA)]],1,0)</f>
        <v>#N/A</v>
      </c>
      <c r="G127" s="159" t="e">
        <f t="shared" si="1"/>
        <v>#N/A</v>
      </c>
      <c r="H127" s="156" t="e">
        <f>VLOOKUP(A127,W3_PATA!$A$2:$G$9424,2,0)</f>
        <v>#N/A</v>
      </c>
      <c r="I127" s="160" t="e">
        <f>VLOOKUP(A127,W3_PATA!$A$2:$G$9424,7,0)</f>
        <v>#N/A</v>
      </c>
    </row>
    <row r="128" spans="1:9" ht="20.149999999999999" customHeight="1" x14ac:dyDescent="0.25">
      <c r="A128" s="156">
        <f>W3_PATA!A126</f>
        <v>0</v>
      </c>
      <c r="B128" s="157" t="e">
        <f>VLOOKUP(A128,W3_PATA!A:D,4,0)</f>
        <v>#N/A</v>
      </c>
      <c r="C128" s="156" t="e">
        <f>VLOOKUP(A128,W3_PATA!A:F,5,0)</f>
        <v>#N/A</v>
      </c>
      <c r="D128" s="156" t="e">
        <f>VLOOKUP(A128,W3_PATA!A:F,6,0)</f>
        <v>#N/A</v>
      </c>
      <c r="E128" s="158" t="e">
        <f>VLOOKUP(A128,W2_LBA!A:B,2,0)</f>
        <v>#N/A</v>
      </c>
      <c r="F128" s="158" t="e">
        <f>VLOOKUP(A128,Table1[[#All],[NO. SIRI / CASIS / NO. HAK MILIK
(PATA)]],1,0)</f>
        <v>#N/A</v>
      </c>
      <c r="G128" s="159" t="e">
        <f t="shared" si="1"/>
        <v>#N/A</v>
      </c>
      <c r="H128" s="156" t="e">
        <f>VLOOKUP(A128,W3_PATA!$A$2:$G$9424,2,0)</f>
        <v>#N/A</v>
      </c>
      <c r="I128" s="160" t="e">
        <f>VLOOKUP(A128,W3_PATA!$A$2:$G$9424,7,0)</f>
        <v>#N/A</v>
      </c>
    </row>
    <row r="129" spans="1:9" ht="20.149999999999999" customHeight="1" x14ac:dyDescent="0.25">
      <c r="A129" s="156">
        <f>W3_PATA!A127</f>
        <v>0</v>
      </c>
      <c r="B129" s="157" t="e">
        <f>VLOOKUP(A129,W3_PATA!A:D,4,0)</f>
        <v>#N/A</v>
      </c>
      <c r="C129" s="156" t="e">
        <f>VLOOKUP(A129,W3_PATA!A:F,5,0)</f>
        <v>#N/A</v>
      </c>
      <c r="D129" s="156" t="e">
        <f>VLOOKUP(A129,W3_PATA!A:F,6,0)</f>
        <v>#N/A</v>
      </c>
      <c r="E129" s="158" t="e">
        <f>VLOOKUP(A129,W2_LBA!A:B,2,0)</f>
        <v>#N/A</v>
      </c>
      <c r="F129" s="158" t="e">
        <f>VLOOKUP(A129,Table1[[#All],[NO. SIRI / CASIS / NO. HAK MILIK
(PATA)]],1,0)</f>
        <v>#N/A</v>
      </c>
      <c r="G129" s="159" t="e">
        <f t="shared" si="1"/>
        <v>#N/A</v>
      </c>
      <c r="H129" s="156" t="e">
        <f>VLOOKUP(A129,W3_PATA!$A$2:$G$9424,2,0)</f>
        <v>#N/A</v>
      </c>
      <c r="I129" s="160" t="e">
        <f>VLOOKUP(A129,W3_PATA!$A$2:$G$9424,7,0)</f>
        <v>#N/A</v>
      </c>
    </row>
    <row r="130" spans="1:9" ht="20.149999999999999" customHeight="1" x14ac:dyDescent="0.25">
      <c r="A130" s="156">
        <f>W3_PATA!A128</f>
        <v>0</v>
      </c>
      <c r="B130" s="157" t="e">
        <f>VLOOKUP(A130,W3_PATA!A:D,4,0)</f>
        <v>#N/A</v>
      </c>
      <c r="C130" s="156" t="e">
        <f>VLOOKUP(A130,W3_PATA!A:F,5,0)</f>
        <v>#N/A</v>
      </c>
      <c r="D130" s="156" t="e">
        <f>VLOOKUP(A130,W3_PATA!A:F,6,0)</f>
        <v>#N/A</v>
      </c>
      <c r="E130" s="158" t="e">
        <f>VLOOKUP(A130,W2_LBA!A:B,2,0)</f>
        <v>#N/A</v>
      </c>
      <c r="F130" s="158" t="e">
        <f>VLOOKUP(A130,Table1[[#All],[NO. SIRI / CASIS / NO. HAK MILIK
(PATA)]],1,0)</f>
        <v>#N/A</v>
      </c>
      <c r="G130" s="159" t="e">
        <f t="shared" si="1"/>
        <v>#N/A</v>
      </c>
      <c r="H130" s="156" t="e">
        <f>VLOOKUP(A130,W3_PATA!$A$2:$G$9424,2,0)</f>
        <v>#N/A</v>
      </c>
      <c r="I130" s="160" t="e">
        <f>VLOOKUP(A130,W3_PATA!$A$2:$G$9424,7,0)</f>
        <v>#N/A</v>
      </c>
    </row>
    <row r="131" spans="1:9" ht="20.149999999999999" customHeight="1" x14ac:dyDescent="0.25">
      <c r="A131" s="156">
        <f>W3_PATA!A129</f>
        <v>0</v>
      </c>
      <c r="B131" s="157" t="e">
        <f>VLOOKUP(A131,W3_PATA!A:D,4,0)</f>
        <v>#N/A</v>
      </c>
      <c r="C131" s="156" t="e">
        <f>VLOOKUP(A131,W3_PATA!A:F,5,0)</f>
        <v>#N/A</v>
      </c>
      <c r="D131" s="156" t="e">
        <f>VLOOKUP(A131,W3_PATA!A:F,6,0)</f>
        <v>#N/A</v>
      </c>
      <c r="E131" s="158" t="e">
        <f>VLOOKUP(A131,W2_LBA!A:B,2,0)</f>
        <v>#N/A</v>
      </c>
      <c r="F131" s="158" t="e">
        <f>VLOOKUP(A131,Table1[[#All],[NO. SIRI / CASIS / NO. HAK MILIK
(PATA)]],1,0)</f>
        <v>#N/A</v>
      </c>
      <c r="G131" s="159" t="e">
        <f t="shared" si="1"/>
        <v>#N/A</v>
      </c>
      <c r="H131" s="156" t="e">
        <f>VLOOKUP(A131,W3_PATA!$A$2:$G$9424,2,0)</f>
        <v>#N/A</v>
      </c>
      <c r="I131" s="160" t="e">
        <f>VLOOKUP(A131,W3_PATA!$A$2:$G$9424,7,0)</f>
        <v>#N/A</v>
      </c>
    </row>
    <row r="132" spans="1:9" ht="20.149999999999999" customHeight="1" x14ac:dyDescent="0.25">
      <c r="A132" s="156">
        <f>W3_PATA!A130</f>
        <v>0</v>
      </c>
      <c r="B132" s="157" t="e">
        <f>VLOOKUP(A132,W3_PATA!A:D,4,0)</f>
        <v>#N/A</v>
      </c>
      <c r="C132" s="156" t="e">
        <f>VLOOKUP(A132,W3_PATA!A:F,5,0)</f>
        <v>#N/A</v>
      </c>
      <c r="D132" s="156" t="e">
        <f>VLOOKUP(A132,W3_PATA!A:F,6,0)</f>
        <v>#N/A</v>
      </c>
      <c r="E132" s="158" t="e">
        <f>VLOOKUP(A132,W2_LBA!A:B,2,0)</f>
        <v>#N/A</v>
      </c>
      <c r="F132" s="158" t="e">
        <f>VLOOKUP(A132,Table1[[#All],[NO. SIRI / CASIS / NO. HAK MILIK
(PATA)]],1,0)</f>
        <v>#N/A</v>
      </c>
      <c r="G132" s="159" t="e">
        <f t="shared" si="1"/>
        <v>#N/A</v>
      </c>
      <c r="H132" s="156" t="e">
        <f>VLOOKUP(A132,W3_PATA!$A$2:$G$9424,2,0)</f>
        <v>#N/A</v>
      </c>
      <c r="I132" s="160" t="e">
        <f>VLOOKUP(A132,W3_PATA!$A$2:$G$9424,7,0)</f>
        <v>#N/A</v>
      </c>
    </row>
    <row r="133" spans="1:9" ht="20.149999999999999" customHeight="1" x14ac:dyDescent="0.25">
      <c r="A133" s="156">
        <f>W3_PATA!A131</f>
        <v>0</v>
      </c>
      <c r="B133" s="157" t="e">
        <f>VLOOKUP(A133,W3_PATA!A:D,4,0)</f>
        <v>#N/A</v>
      </c>
      <c r="C133" s="156" t="e">
        <f>VLOOKUP(A133,W3_PATA!A:F,5,0)</f>
        <v>#N/A</v>
      </c>
      <c r="D133" s="156" t="e">
        <f>VLOOKUP(A133,W3_PATA!A:F,6,0)</f>
        <v>#N/A</v>
      </c>
      <c r="E133" s="158" t="e">
        <f>VLOOKUP(A133,W2_LBA!A:B,2,0)</f>
        <v>#N/A</v>
      </c>
      <c r="F133" s="158" t="e">
        <f>VLOOKUP(A133,Table1[[#All],[NO. SIRI / CASIS / NO. HAK MILIK
(PATA)]],1,0)</f>
        <v>#N/A</v>
      </c>
      <c r="G133" s="159" t="e">
        <f t="shared" ref="G133:G196" si="2">IFERROR(F133,B133)</f>
        <v>#N/A</v>
      </c>
      <c r="H133" s="156" t="e">
        <f>VLOOKUP(A133,W3_PATA!$A$2:$G$9424,2,0)</f>
        <v>#N/A</v>
      </c>
      <c r="I133" s="160" t="e">
        <f>VLOOKUP(A133,W3_PATA!$A$2:$G$9424,7,0)</f>
        <v>#N/A</v>
      </c>
    </row>
    <row r="134" spans="1:9" ht="20.149999999999999" customHeight="1" x14ac:dyDescent="0.25">
      <c r="A134" s="156">
        <f>W3_PATA!A132</f>
        <v>0</v>
      </c>
      <c r="B134" s="157" t="e">
        <f>VLOOKUP(A134,W3_PATA!A:D,4,0)</f>
        <v>#N/A</v>
      </c>
      <c r="C134" s="156" t="e">
        <f>VLOOKUP(A134,W3_PATA!A:F,5,0)</f>
        <v>#N/A</v>
      </c>
      <c r="D134" s="156" t="e">
        <f>VLOOKUP(A134,W3_PATA!A:F,6,0)</f>
        <v>#N/A</v>
      </c>
      <c r="E134" s="158" t="e">
        <f>VLOOKUP(A134,W2_LBA!A:B,2,0)</f>
        <v>#N/A</v>
      </c>
      <c r="F134" s="158" t="e">
        <f>VLOOKUP(A134,Table1[[#All],[NO. SIRI / CASIS / NO. HAK MILIK
(PATA)]],1,0)</f>
        <v>#N/A</v>
      </c>
      <c r="G134" s="159" t="e">
        <f t="shared" si="2"/>
        <v>#N/A</v>
      </c>
      <c r="H134" s="156" t="e">
        <f>VLOOKUP(A134,W3_PATA!$A$2:$G$9424,2,0)</f>
        <v>#N/A</v>
      </c>
      <c r="I134" s="160" t="e">
        <f>VLOOKUP(A134,W3_PATA!$A$2:$G$9424,7,0)</f>
        <v>#N/A</v>
      </c>
    </row>
    <row r="135" spans="1:9" ht="20.149999999999999" customHeight="1" x14ac:dyDescent="0.25">
      <c r="A135" s="156">
        <f>W3_PATA!A133</f>
        <v>0</v>
      </c>
      <c r="B135" s="157" t="e">
        <f>VLOOKUP(A135,W3_PATA!A:D,4,0)</f>
        <v>#N/A</v>
      </c>
      <c r="C135" s="156" t="e">
        <f>VLOOKUP(A135,W3_PATA!A:F,5,0)</f>
        <v>#N/A</v>
      </c>
      <c r="D135" s="156" t="e">
        <f>VLOOKUP(A135,W3_PATA!A:F,6,0)</f>
        <v>#N/A</v>
      </c>
      <c r="E135" s="158" t="e">
        <f>VLOOKUP(A135,W2_LBA!A:B,2,0)</f>
        <v>#N/A</v>
      </c>
      <c r="F135" s="158" t="e">
        <f>VLOOKUP(A135,Table1[[#All],[NO. SIRI / CASIS / NO. HAK MILIK
(PATA)]],1,0)</f>
        <v>#N/A</v>
      </c>
      <c r="G135" s="159" t="e">
        <f t="shared" si="2"/>
        <v>#N/A</v>
      </c>
      <c r="H135" s="156" t="e">
        <f>VLOOKUP(A135,W3_PATA!$A$2:$G$9424,2,0)</f>
        <v>#N/A</v>
      </c>
      <c r="I135" s="160" t="e">
        <f>VLOOKUP(A135,W3_PATA!$A$2:$G$9424,7,0)</f>
        <v>#N/A</v>
      </c>
    </row>
    <row r="136" spans="1:9" ht="20.149999999999999" customHeight="1" x14ac:dyDescent="0.25">
      <c r="A136" s="156">
        <f>W3_PATA!A134</f>
        <v>0</v>
      </c>
      <c r="B136" s="157" t="e">
        <f>VLOOKUP(A136,W3_PATA!A:D,4,0)</f>
        <v>#N/A</v>
      </c>
      <c r="C136" s="156" t="e">
        <f>VLOOKUP(A136,W3_PATA!A:F,5,0)</f>
        <v>#N/A</v>
      </c>
      <c r="D136" s="156" t="e">
        <f>VLOOKUP(A136,W3_PATA!A:F,6,0)</f>
        <v>#N/A</v>
      </c>
      <c r="E136" s="158" t="e">
        <f>VLOOKUP(A136,W2_LBA!A:B,2,0)</f>
        <v>#N/A</v>
      </c>
      <c r="F136" s="158" t="e">
        <f>VLOOKUP(A136,Table1[[#All],[NO. SIRI / CASIS / NO. HAK MILIK
(PATA)]],1,0)</f>
        <v>#N/A</v>
      </c>
      <c r="G136" s="159" t="e">
        <f t="shared" si="2"/>
        <v>#N/A</v>
      </c>
      <c r="H136" s="156" t="e">
        <f>VLOOKUP(A136,W3_PATA!$A$2:$G$9424,2,0)</f>
        <v>#N/A</v>
      </c>
      <c r="I136" s="160" t="e">
        <f>VLOOKUP(A136,W3_PATA!$A$2:$G$9424,7,0)</f>
        <v>#N/A</v>
      </c>
    </row>
    <row r="137" spans="1:9" ht="20.149999999999999" customHeight="1" x14ac:dyDescent="0.25">
      <c r="A137" s="156">
        <f>W3_PATA!A135</f>
        <v>0</v>
      </c>
      <c r="B137" s="157" t="e">
        <f>VLOOKUP(A137,W3_PATA!A:D,4,0)</f>
        <v>#N/A</v>
      </c>
      <c r="C137" s="156" t="e">
        <f>VLOOKUP(A137,W3_PATA!A:F,5,0)</f>
        <v>#N/A</v>
      </c>
      <c r="D137" s="156" t="e">
        <f>VLOOKUP(A137,W3_PATA!A:F,6,0)</f>
        <v>#N/A</v>
      </c>
      <c r="E137" s="158" t="e">
        <f>VLOOKUP(A137,W2_LBA!A:B,2,0)</f>
        <v>#N/A</v>
      </c>
      <c r="F137" s="158" t="e">
        <f>VLOOKUP(A137,Table1[[#All],[NO. SIRI / CASIS / NO. HAK MILIK
(PATA)]],1,0)</f>
        <v>#N/A</v>
      </c>
      <c r="G137" s="159" t="e">
        <f t="shared" si="2"/>
        <v>#N/A</v>
      </c>
      <c r="H137" s="156" t="e">
        <f>VLOOKUP(A137,W3_PATA!$A$2:$G$9424,2,0)</f>
        <v>#N/A</v>
      </c>
      <c r="I137" s="160" t="e">
        <f>VLOOKUP(A137,W3_PATA!$A$2:$G$9424,7,0)</f>
        <v>#N/A</v>
      </c>
    </row>
    <row r="138" spans="1:9" ht="20.149999999999999" customHeight="1" x14ac:dyDescent="0.25">
      <c r="A138" s="156">
        <f>W3_PATA!A136</f>
        <v>0</v>
      </c>
      <c r="B138" s="157" t="e">
        <f>VLOOKUP(A138,W3_PATA!A:D,4,0)</f>
        <v>#N/A</v>
      </c>
      <c r="C138" s="156" t="e">
        <f>VLOOKUP(A138,W3_PATA!A:F,5,0)</f>
        <v>#N/A</v>
      </c>
      <c r="D138" s="156" t="e">
        <f>VLOOKUP(A138,W3_PATA!A:F,6,0)</f>
        <v>#N/A</v>
      </c>
      <c r="E138" s="158" t="e">
        <f>VLOOKUP(A138,W2_LBA!A:B,2,0)</f>
        <v>#N/A</v>
      </c>
      <c r="F138" s="158" t="e">
        <f>VLOOKUP(A138,Table1[[#All],[NO. SIRI / CASIS / NO. HAK MILIK
(PATA)]],1,0)</f>
        <v>#N/A</v>
      </c>
      <c r="G138" s="159" t="e">
        <f t="shared" si="2"/>
        <v>#N/A</v>
      </c>
      <c r="H138" s="156" t="e">
        <f>VLOOKUP(A138,W3_PATA!$A$2:$G$9424,2,0)</f>
        <v>#N/A</v>
      </c>
      <c r="I138" s="160" t="e">
        <f>VLOOKUP(A138,W3_PATA!$A$2:$G$9424,7,0)</f>
        <v>#N/A</v>
      </c>
    </row>
    <row r="139" spans="1:9" ht="20.149999999999999" customHeight="1" x14ac:dyDescent="0.25">
      <c r="A139" s="156">
        <f>W3_PATA!A137</f>
        <v>0</v>
      </c>
      <c r="B139" s="157" t="e">
        <f>VLOOKUP(A139,W3_PATA!A:D,4,0)</f>
        <v>#N/A</v>
      </c>
      <c r="C139" s="156" t="e">
        <f>VLOOKUP(A139,W3_PATA!A:F,5,0)</f>
        <v>#N/A</v>
      </c>
      <c r="D139" s="156" t="e">
        <f>VLOOKUP(A139,W3_PATA!A:F,6,0)</f>
        <v>#N/A</v>
      </c>
      <c r="E139" s="158" t="e">
        <f>VLOOKUP(A139,W2_LBA!A:B,2,0)</f>
        <v>#N/A</v>
      </c>
      <c r="F139" s="158" t="e">
        <f>VLOOKUP(A139,Table1[[#All],[NO. SIRI / CASIS / NO. HAK MILIK
(PATA)]],1,0)</f>
        <v>#N/A</v>
      </c>
      <c r="G139" s="159" t="e">
        <f t="shared" si="2"/>
        <v>#N/A</v>
      </c>
      <c r="H139" s="156" t="e">
        <f>VLOOKUP(A139,W3_PATA!$A$2:$G$9424,2,0)</f>
        <v>#N/A</v>
      </c>
      <c r="I139" s="160" t="e">
        <f>VLOOKUP(A139,W3_PATA!$A$2:$G$9424,7,0)</f>
        <v>#N/A</v>
      </c>
    </row>
    <row r="140" spans="1:9" ht="20.149999999999999" customHeight="1" x14ac:dyDescent="0.25">
      <c r="A140" s="156">
        <f>W3_PATA!A138</f>
        <v>0</v>
      </c>
      <c r="B140" s="157" t="e">
        <f>VLOOKUP(A140,W3_PATA!A:D,4,0)</f>
        <v>#N/A</v>
      </c>
      <c r="C140" s="156" t="e">
        <f>VLOOKUP(A140,W3_PATA!A:F,5,0)</f>
        <v>#N/A</v>
      </c>
      <c r="D140" s="156" t="e">
        <f>VLOOKUP(A140,W3_PATA!A:F,6,0)</f>
        <v>#N/A</v>
      </c>
      <c r="E140" s="158" t="e">
        <f>VLOOKUP(A140,W2_LBA!A:B,2,0)</f>
        <v>#N/A</v>
      </c>
      <c r="F140" s="158" t="e">
        <f>VLOOKUP(A140,Table1[[#All],[NO. SIRI / CASIS / NO. HAK MILIK
(PATA)]],1,0)</f>
        <v>#N/A</v>
      </c>
      <c r="G140" s="159" t="e">
        <f t="shared" si="2"/>
        <v>#N/A</v>
      </c>
      <c r="H140" s="156" t="e">
        <f>VLOOKUP(A140,W3_PATA!$A$2:$G$9424,2,0)</f>
        <v>#N/A</v>
      </c>
      <c r="I140" s="160" t="e">
        <f>VLOOKUP(A140,W3_PATA!$A$2:$G$9424,7,0)</f>
        <v>#N/A</v>
      </c>
    </row>
    <row r="141" spans="1:9" ht="20.149999999999999" customHeight="1" x14ac:dyDescent="0.25">
      <c r="A141" s="156">
        <f>W3_PATA!A139</f>
        <v>0</v>
      </c>
      <c r="B141" s="157" t="e">
        <f>VLOOKUP(A141,W3_PATA!A:D,4,0)</f>
        <v>#N/A</v>
      </c>
      <c r="C141" s="156" t="e">
        <f>VLOOKUP(A141,W3_PATA!A:F,5,0)</f>
        <v>#N/A</v>
      </c>
      <c r="D141" s="156" t="e">
        <f>VLOOKUP(A141,W3_PATA!A:F,6,0)</f>
        <v>#N/A</v>
      </c>
      <c r="E141" s="158" t="e">
        <f>VLOOKUP(A141,W2_LBA!A:B,2,0)</f>
        <v>#N/A</v>
      </c>
      <c r="F141" s="158" t="e">
        <f>VLOOKUP(A141,Table1[[#All],[NO. SIRI / CASIS / NO. HAK MILIK
(PATA)]],1,0)</f>
        <v>#N/A</v>
      </c>
      <c r="G141" s="159" t="e">
        <f t="shared" si="2"/>
        <v>#N/A</v>
      </c>
      <c r="H141" s="156" t="e">
        <f>VLOOKUP(A141,W3_PATA!$A$2:$G$9424,2,0)</f>
        <v>#N/A</v>
      </c>
      <c r="I141" s="160" t="e">
        <f>VLOOKUP(A141,W3_PATA!$A$2:$G$9424,7,0)</f>
        <v>#N/A</v>
      </c>
    </row>
    <row r="142" spans="1:9" ht="20.149999999999999" customHeight="1" x14ac:dyDescent="0.25">
      <c r="A142" s="156">
        <f>W3_PATA!A140</f>
        <v>0</v>
      </c>
      <c r="B142" s="157" t="e">
        <f>VLOOKUP(A142,W3_PATA!A:D,4,0)</f>
        <v>#N/A</v>
      </c>
      <c r="C142" s="156" t="e">
        <f>VLOOKUP(A142,W3_PATA!A:F,5,0)</f>
        <v>#N/A</v>
      </c>
      <c r="D142" s="156" t="e">
        <f>VLOOKUP(A142,W3_PATA!A:F,6,0)</f>
        <v>#N/A</v>
      </c>
      <c r="E142" s="158" t="e">
        <f>VLOOKUP(A142,W2_LBA!A:B,2,0)</f>
        <v>#N/A</v>
      </c>
      <c r="F142" s="158" t="e">
        <f>VLOOKUP(A142,Table1[[#All],[NO. SIRI / CASIS / NO. HAK MILIK
(PATA)]],1,0)</f>
        <v>#N/A</v>
      </c>
      <c r="G142" s="159" t="e">
        <f t="shared" si="2"/>
        <v>#N/A</v>
      </c>
      <c r="H142" s="156" t="e">
        <f>VLOOKUP(A142,W3_PATA!$A$2:$G$9424,2,0)</f>
        <v>#N/A</v>
      </c>
      <c r="I142" s="160" t="e">
        <f>VLOOKUP(A142,W3_PATA!$A$2:$G$9424,7,0)</f>
        <v>#N/A</v>
      </c>
    </row>
    <row r="143" spans="1:9" ht="20.149999999999999" customHeight="1" x14ac:dyDescent="0.25">
      <c r="A143" s="156">
        <f>W3_PATA!A141</f>
        <v>0</v>
      </c>
      <c r="B143" s="157" t="e">
        <f>VLOOKUP(A143,W3_PATA!A:D,4,0)</f>
        <v>#N/A</v>
      </c>
      <c r="C143" s="156" t="e">
        <f>VLOOKUP(A143,W3_PATA!A:F,5,0)</f>
        <v>#N/A</v>
      </c>
      <c r="D143" s="156" t="e">
        <f>VLOOKUP(A143,W3_PATA!A:F,6,0)</f>
        <v>#N/A</v>
      </c>
      <c r="E143" s="158" t="e">
        <f>VLOOKUP(A143,W2_LBA!A:B,2,0)</f>
        <v>#N/A</v>
      </c>
      <c r="F143" s="158" t="e">
        <f>VLOOKUP(A143,Table1[[#All],[NO. SIRI / CASIS / NO. HAK MILIK
(PATA)]],1,0)</f>
        <v>#N/A</v>
      </c>
      <c r="G143" s="159" t="e">
        <f t="shared" si="2"/>
        <v>#N/A</v>
      </c>
      <c r="H143" s="156" t="e">
        <f>VLOOKUP(A143,W3_PATA!$A$2:$G$9424,2,0)</f>
        <v>#N/A</v>
      </c>
      <c r="I143" s="160" t="e">
        <f>VLOOKUP(A143,W3_PATA!$A$2:$G$9424,7,0)</f>
        <v>#N/A</v>
      </c>
    </row>
    <row r="144" spans="1:9" ht="20.149999999999999" customHeight="1" x14ac:dyDescent="0.25">
      <c r="A144" s="156">
        <f>W3_PATA!A142</f>
        <v>0</v>
      </c>
      <c r="B144" s="157" t="e">
        <f>VLOOKUP(A144,W3_PATA!A:D,4,0)</f>
        <v>#N/A</v>
      </c>
      <c r="C144" s="156" t="e">
        <f>VLOOKUP(A144,W3_PATA!A:F,5,0)</f>
        <v>#N/A</v>
      </c>
      <c r="D144" s="156" t="e">
        <f>VLOOKUP(A144,W3_PATA!A:F,6,0)</f>
        <v>#N/A</v>
      </c>
      <c r="E144" s="158" t="e">
        <f>VLOOKUP(A144,W2_LBA!A:B,2,0)</f>
        <v>#N/A</v>
      </c>
      <c r="F144" s="158" t="e">
        <f>VLOOKUP(A144,Table1[[#All],[NO. SIRI / CASIS / NO. HAK MILIK
(PATA)]],1,0)</f>
        <v>#N/A</v>
      </c>
      <c r="G144" s="159" t="e">
        <f t="shared" si="2"/>
        <v>#N/A</v>
      </c>
      <c r="H144" s="156" t="e">
        <f>VLOOKUP(A144,W3_PATA!$A$2:$G$9424,2,0)</f>
        <v>#N/A</v>
      </c>
      <c r="I144" s="160" t="e">
        <f>VLOOKUP(A144,W3_PATA!$A$2:$G$9424,7,0)</f>
        <v>#N/A</v>
      </c>
    </row>
    <row r="145" spans="1:9" ht="20.149999999999999" customHeight="1" x14ac:dyDescent="0.25">
      <c r="A145" s="156">
        <f>W3_PATA!A143</f>
        <v>0</v>
      </c>
      <c r="B145" s="157" t="e">
        <f>VLOOKUP(A145,W3_PATA!A:D,4,0)</f>
        <v>#N/A</v>
      </c>
      <c r="C145" s="156" t="e">
        <f>VLOOKUP(A145,W3_PATA!A:F,5,0)</f>
        <v>#N/A</v>
      </c>
      <c r="D145" s="156" t="e">
        <f>VLOOKUP(A145,W3_PATA!A:F,6,0)</f>
        <v>#N/A</v>
      </c>
      <c r="E145" s="158" t="e">
        <f>VLOOKUP(A145,W2_LBA!A:B,2,0)</f>
        <v>#N/A</v>
      </c>
      <c r="F145" s="158" t="e">
        <f>VLOOKUP(A145,Table1[[#All],[NO. SIRI / CASIS / NO. HAK MILIK
(PATA)]],1,0)</f>
        <v>#N/A</v>
      </c>
      <c r="G145" s="159" t="e">
        <f t="shared" si="2"/>
        <v>#N/A</v>
      </c>
      <c r="H145" s="156" t="e">
        <f>VLOOKUP(A145,W3_PATA!$A$2:$G$9424,2,0)</f>
        <v>#N/A</v>
      </c>
      <c r="I145" s="160" t="e">
        <f>VLOOKUP(A145,W3_PATA!$A$2:$G$9424,7,0)</f>
        <v>#N/A</v>
      </c>
    </row>
    <row r="146" spans="1:9" ht="20.149999999999999" customHeight="1" x14ac:dyDescent="0.25">
      <c r="A146" s="156">
        <f>W3_PATA!A144</f>
        <v>0</v>
      </c>
      <c r="B146" s="157" t="e">
        <f>VLOOKUP(A146,W3_PATA!A:D,4,0)</f>
        <v>#N/A</v>
      </c>
      <c r="C146" s="156" t="e">
        <f>VLOOKUP(A146,W3_PATA!A:F,5,0)</f>
        <v>#N/A</v>
      </c>
      <c r="D146" s="156" t="e">
        <f>VLOOKUP(A146,W3_PATA!A:F,6,0)</f>
        <v>#N/A</v>
      </c>
      <c r="E146" s="158" t="e">
        <f>VLOOKUP(A146,W2_LBA!A:B,2,0)</f>
        <v>#N/A</v>
      </c>
      <c r="F146" s="158" t="e">
        <f>VLOOKUP(A146,Table1[[#All],[NO. SIRI / CASIS / NO. HAK MILIK
(PATA)]],1,0)</f>
        <v>#N/A</v>
      </c>
      <c r="G146" s="159" t="e">
        <f t="shared" si="2"/>
        <v>#N/A</v>
      </c>
      <c r="H146" s="156" t="e">
        <f>VLOOKUP(A146,W3_PATA!$A$2:$G$9424,2,0)</f>
        <v>#N/A</v>
      </c>
      <c r="I146" s="160" t="e">
        <f>VLOOKUP(A146,W3_PATA!$A$2:$G$9424,7,0)</f>
        <v>#N/A</v>
      </c>
    </row>
    <row r="147" spans="1:9" ht="20.149999999999999" customHeight="1" x14ac:dyDescent="0.25">
      <c r="A147" s="156">
        <f>W3_PATA!A145</f>
        <v>0</v>
      </c>
      <c r="B147" s="157" t="e">
        <f>VLOOKUP(A147,W3_PATA!A:D,4,0)</f>
        <v>#N/A</v>
      </c>
      <c r="C147" s="156" t="e">
        <f>VLOOKUP(A147,W3_PATA!A:F,5,0)</f>
        <v>#N/A</v>
      </c>
      <c r="D147" s="156" t="e">
        <f>VLOOKUP(A147,W3_PATA!A:F,6,0)</f>
        <v>#N/A</v>
      </c>
      <c r="E147" s="158" t="e">
        <f>VLOOKUP(A147,W2_LBA!A:B,2,0)</f>
        <v>#N/A</v>
      </c>
      <c r="F147" s="158" t="e">
        <f>VLOOKUP(A147,Table1[[#All],[NO. SIRI / CASIS / NO. HAK MILIK
(PATA)]],1,0)</f>
        <v>#N/A</v>
      </c>
      <c r="G147" s="159" t="e">
        <f t="shared" si="2"/>
        <v>#N/A</v>
      </c>
      <c r="H147" s="156" t="e">
        <f>VLOOKUP(A147,W3_PATA!$A$2:$G$9424,2,0)</f>
        <v>#N/A</v>
      </c>
      <c r="I147" s="160" t="e">
        <f>VLOOKUP(A147,W3_PATA!$A$2:$G$9424,7,0)</f>
        <v>#N/A</v>
      </c>
    </row>
    <row r="148" spans="1:9" ht="20.149999999999999" customHeight="1" x14ac:dyDescent="0.25">
      <c r="A148" s="156">
        <f>W3_PATA!A146</f>
        <v>0</v>
      </c>
      <c r="B148" s="157" t="e">
        <f>VLOOKUP(A148,W3_PATA!A:D,4,0)</f>
        <v>#N/A</v>
      </c>
      <c r="C148" s="156" t="e">
        <f>VLOOKUP(A148,W3_PATA!A:F,5,0)</f>
        <v>#N/A</v>
      </c>
      <c r="D148" s="156" t="e">
        <f>VLOOKUP(A148,W3_PATA!A:F,6,0)</f>
        <v>#N/A</v>
      </c>
      <c r="E148" s="158" t="e">
        <f>VLOOKUP(A148,W2_LBA!A:B,2,0)</f>
        <v>#N/A</v>
      </c>
      <c r="F148" s="158" t="e">
        <f>VLOOKUP(A148,Table1[[#All],[NO. SIRI / CASIS / NO. HAK MILIK
(PATA)]],1,0)</f>
        <v>#N/A</v>
      </c>
      <c r="G148" s="159" t="e">
        <f t="shared" si="2"/>
        <v>#N/A</v>
      </c>
      <c r="H148" s="156" t="e">
        <f>VLOOKUP(A148,W3_PATA!$A$2:$G$9424,2,0)</f>
        <v>#N/A</v>
      </c>
      <c r="I148" s="160" t="e">
        <f>VLOOKUP(A148,W3_PATA!$A$2:$G$9424,7,0)</f>
        <v>#N/A</v>
      </c>
    </row>
    <row r="149" spans="1:9" ht="20.149999999999999" customHeight="1" x14ac:dyDescent="0.25">
      <c r="A149" s="156">
        <f>W3_PATA!A147</f>
        <v>0</v>
      </c>
      <c r="B149" s="157" t="e">
        <f>VLOOKUP(A149,W3_PATA!A:D,4,0)</f>
        <v>#N/A</v>
      </c>
      <c r="C149" s="156" t="e">
        <f>VLOOKUP(A149,W3_PATA!A:F,5,0)</f>
        <v>#N/A</v>
      </c>
      <c r="D149" s="156" t="e">
        <f>VLOOKUP(A149,W3_PATA!A:F,6,0)</f>
        <v>#N/A</v>
      </c>
      <c r="E149" s="158" t="e">
        <f>VLOOKUP(A149,W2_LBA!A:B,2,0)</f>
        <v>#N/A</v>
      </c>
      <c r="F149" s="158" t="e">
        <f>VLOOKUP(A149,Table1[[#All],[NO. SIRI / CASIS / NO. HAK MILIK
(PATA)]],1,0)</f>
        <v>#N/A</v>
      </c>
      <c r="G149" s="159" t="e">
        <f t="shared" si="2"/>
        <v>#N/A</v>
      </c>
      <c r="H149" s="156" t="e">
        <f>VLOOKUP(A149,W3_PATA!$A$2:$G$9424,2,0)</f>
        <v>#N/A</v>
      </c>
      <c r="I149" s="160" t="e">
        <f>VLOOKUP(A149,W3_PATA!$A$2:$G$9424,7,0)</f>
        <v>#N/A</v>
      </c>
    </row>
    <row r="150" spans="1:9" ht="20.149999999999999" customHeight="1" x14ac:dyDescent="0.25">
      <c r="A150" s="156">
        <f>W3_PATA!A148</f>
        <v>0</v>
      </c>
      <c r="B150" s="157" t="e">
        <f>VLOOKUP(A150,W3_PATA!A:D,4,0)</f>
        <v>#N/A</v>
      </c>
      <c r="C150" s="156" t="e">
        <f>VLOOKUP(A150,W3_PATA!A:F,5,0)</f>
        <v>#N/A</v>
      </c>
      <c r="D150" s="156" t="e">
        <f>VLOOKUP(A150,W3_PATA!A:F,6,0)</f>
        <v>#N/A</v>
      </c>
      <c r="E150" s="158" t="e">
        <f>VLOOKUP(A150,W2_LBA!A:B,2,0)</f>
        <v>#N/A</v>
      </c>
      <c r="F150" s="158" t="e">
        <f>VLOOKUP(A150,Table1[[#All],[NO. SIRI / CASIS / NO. HAK MILIK
(PATA)]],1,0)</f>
        <v>#N/A</v>
      </c>
      <c r="G150" s="159" t="e">
        <f t="shared" si="2"/>
        <v>#N/A</v>
      </c>
      <c r="H150" s="156" t="e">
        <f>VLOOKUP(A150,W3_PATA!$A$2:$G$9424,2,0)</f>
        <v>#N/A</v>
      </c>
      <c r="I150" s="160" t="e">
        <f>VLOOKUP(A150,W3_PATA!$A$2:$G$9424,7,0)</f>
        <v>#N/A</v>
      </c>
    </row>
    <row r="151" spans="1:9" ht="20.149999999999999" customHeight="1" x14ac:dyDescent="0.25">
      <c r="A151" s="156">
        <f>W3_PATA!A149</f>
        <v>0</v>
      </c>
      <c r="B151" s="157" t="e">
        <f>VLOOKUP(A151,W3_PATA!A:D,4,0)</f>
        <v>#N/A</v>
      </c>
      <c r="C151" s="156" t="e">
        <f>VLOOKUP(A151,W3_PATA!A:F,5,0)</f>
        <v>#N/A</v>
      </c>
      <c r="D151" s="156" t="e">
        <f>VLOOKUP(A151,W3_PATA!A:F,6,0)</f>
        <v>#N/A</v>
      </c>
      <c r="E151" s="158" t="e">
        <f>VLOOKUP(A151,W2_LBA!A:B,2,0)</f>
        <v>#N/A</v>
      </c>
      <c r="F151" s="158" t="e">
        <f>VLOOKUP(A151,Table1[[#All],[NO. SIRI / CASIS / NO. HAK MILIK
(PATA)]],1,0)</f>
        <v>#N/A</v>
      </c>
      <c r="G151" s="159" t="e">
        <f t="shared" si="2"/>
        <v>#N/A</v>
      </c>
      <c r="H151" s="156" t="e">
        <f>VLOOKUP(A151,W3_PATA!$A$2:$G$9424,2,0)</f>
        <v>#N/A</v>
      </c>
      <c r="I151" s="160" t="e">
        <f>VLOOKUP(A151,W3_PATA!$A$2:$G$9424,7,0)</f>
        <v>#N/A</v>
      </c>
    </row>
    <row r="152" spans="1:9" ht="20.149999999999999" customHeight="1" x14ac:dyDescent="0.25">
      <c r="A152" s="156">
        <f>W3_PATA!A150</f>
        <v>0</v>
      </c>
      <c r="B152" s="157" t="e">
        <f>VLOOKUP(A152,W3_PATA!A:D,4,0)</f>
        <v>#N/A</v>
      </c>
      <c r="C152" s="156" t="e">
        <f>VLOOKUP(A152,W3_PATA!A:F,5,0)</f>
        <v>#N/A</v>
      </c>
      <c r="D152" s="156" t="e">
        <f>VLOOKUP(A152,W3_PATA!A:F,6,0)</f>
        <v>#N/A</v>
      </c>
      <c r="E152" s="158" t="e">
        <f>VLOOKUP(A152,W2_LBA!A:B,2,0)</f>
        <v>#N/A</v>
      </c>
      <c r="F152" s="158" t="e">
        <f>VLOOKUP(A152,Table1[[#All],[NO. SIRI / CASIS / NO. HAK MILIK
(PATA)]],1,0)</f>
        <v>#N/A</v>
      </c>
      <c r="G152" s="159" t="e">
        <f t="shared" si="2"/>
        <v>#N/A</v>
      </c>
      <c r="H152" s="156" t="e">
        <f>VLOOKUP(A152,W3_PATA!$A$2:$G$9424,2,0)</f>
        <v>#N/A</v>
      </c>
      <c r="I152" s="160" t="e">
        <f>VLOOKUP(A152,W3_PATA!$A$2:$G$9424,7,0)</f>
        <v>#N/A</v>
      </c>
    </row>
    <row r="153" spans="1:9" ht="20.149999999999999" customHeight="1" x14ac:dyDescent="0.25">
      <c r="A153" s="156">
        <f>W3_PATA!A151</f>
        <v>0</v>
      </c>
      <c r="B153" s="157" t="e">
        <f>VLOOKUP(A153,W3_PATA!A:D,4,0)</f>
        <v>#N/A</v>
      </c>
      <c r="C153" s="156" t="e">
        <f>VLOOKUP(A153,W3_PATA!A:F,5,0)</f>
        <v>#N/A</v>
      </c>
      <c r="D153" s="156" t="e">
        <f>VLOOKUP(A153,W3_PATA!A:F,6,0)</f>
        <v>#N/A</v>
      </c>
      <c r="E153" s="158" t="e">
        <f>VLOOKUP(A153,W2_LBA!A:B,2,0)</f>
        <v>#N/A</v>
      </c>
      <c r="F153" s="158" t="e">
        <f>VLOOKUP(A153,Table1[[#All],[NO. SIRI / CASIS / NO. HAK MILIK
(PATA)]],1,0)</f>
        <v>#N/A</v>
      </c>
      <c r="G153" s="159" t="e">
        <f t="shared" si="2"/>
        <v>#N/A</v>
      </c>
      <c r="H153" s="156" t="e">
        <f>VLOOKUP(A153,W3_PATA!$A$2:$G$9424,2,0)</f>
        <v>#N/A</v>
      </c>
      <c r="I153" s="160" t="e">
        <f>VLOOKUP(A153,W3_PATA!$A$2:$G$9424,7,0)</f>
        <v>#N/A</v>
      </c>
    </row>
    <row r="154" spans="1:9" ht="20.149999999999999" customHeight="1" x14ac:dyDescent="0.25">
      <c r="A154" s="156">
        <f>W3_PATA!A152</f>
        <v>0</v>
      </c>
      <c r="B154" s="157" t="e">
        <f>VLOOKUP(A154,W3_PATA!A:D,4,0)</f>
        <v>#N/A</v>
      </c>
      <c r="C154" s="156" t="e">
        <f>VLOOKUP(A154,W3_PATA!A:F,5,0)</f>
        <v>#N/A</v>
      </c>
      <c r="D154" s="156" t="e">
        <f>VLOOKUP(A154,W3_PATA!A:F,6,0)</f>
        <v>#N/A</v>
      </c>
      <c r="E154" s="158" t="e">
        <f>VLOOKUP(A154,W2_LBA!A:B,2,0)</f>
        <v>#N/A</v>
      </c>
      <c r="F154" s="158" t="e">
        <f>VLOOKUP(A154,Table1[[#All],[NO. SIRI / CASIS / NO. HAK MILIK
(PATA)]],1,0)</f>
        <v>#N/A</v>
      </c>
      <c r="G154" s="159" t="e">
        <f t="shared" si="2"/>
        <v>#N/A</v>
      </c>
      <c r="H154" s="156" t="e">
        <f>VLOOKUP(A154,W3_PATA!$A$2:$G$9424,2,0)</f>
        <v>#N/A</v>
      </c>
      <c r="I154" s="160" t="e">
        <f>VLOOKUP(A154,W3_PATA!$A$2:$G$9424,7,0)</f>
        <v>#N/A</v>
      </c>
    </row>
    <row r="155" spans="1:9" ht="20.149999999999999" customHeight="1" x14ac:dyDescent="0.25">
      <c r="A155" s="156">
        <f>W3_PATA!A153</f>
        <v>0</v>
      </c>
      <c r="B155" s="157" t="e">
        <f>VLOOKUP(A155,W3_PATA!A:D,4,0)</f>
        <v>#N/A</v>
      </c>
      <c r="C155" s="156" t="e">
        <f>VLOOKUP(A155,W3_PATA!A:F,5,0)</f>
        <v>#N/A</v>
      </c>
      <c r="D155" s="156" t="e">
        <f>VLOOKUP(A155,W3_PATA!A:F,6,0)</f>
        <v>#N/A</v>
      </c>
      <c r="E155" s="158" t="e">
        <f>VLOOKUP(A155,W2_LBA!A:B,2,0)</f>
        <v>#N/A</v>
      </c>
      <c r="F155" s="158" t="e">
        <f>VLOOKUP(A155,Table1[[#All],[NO. SIRI / CASIS / NO. HAK MILIK
(PATA)]],1,0)</f>
        <v>#N/A</v>
      </c>
      <c r="G155" s="159" t="e">
        <f t="shared" si="2"/>
        <v>#N/A</v>
      </c>
      <c r="H155" s="156" t="e">
        <f>VLOOKUP(A155,W3_PATA!$A$2:$G$9424,2,0)</f>
        <v>#N/A</v>
      </c>
      <c r="I155" s="160" t="e">
        <f>VLOOKUP(A155,W3_PATA!$A$2:$G$9424,7,0)</f>
        <v>#N/A</v>
      </c>
    </row>
    <row r="156" spans="1:9" ht="20.149999999999999" customHeight="1" x14ac:dyDescent="0.25">
      <c r="A156" s="156">
        <f>W3_PATA!A154</f>
        <v>0</v>
      </c>
      <c r="B156" s="157" t="e">
        <f>VLOOKUP(A156,W3_PATA!A:D,4,0)</f>
        <v>#N/A</v>
      </c>
      <c r="C156" s="156" t="e">
        <f>VLOOKUP(A156,W3_PATA!A:F,5,0)</f>
        <v>#N/A</v>
      </c>
      <c r="D156" s="156" t="e">
        <f>VLOOKUP(A156,W3_PATA!A:F,6,0)</f>
        <v>#N/A</v>
      </c>
      <c r="E156" s="158" t="e">
        <f>VLOOKUP(A156,W2_LBA!A:B,2,0)</f>
        <v>#N/A</v>
      </c>
      <c r="F156" s="158" t="e">
        <f>VLOOKUP(A156,Table1[[#All],[NO. SIRI / CASIS / NO. HAK MILIK
(PATA)]],1,0)</f>
        <v>#N/A</v>
      </c>
      <c r="G156" s="159" t="e">
        <f t="shared" si="2"/>
        <v>#N/A</v>
      </c>
      <c r="H156" s="156" t="e">
        <f>VLOOKUP(A156,W3_PATA!$A$2:$G$9424,2,0)</f>
        <v>#N/A</v>
      </c>
      <c r="I156" s="160" t="e">
        <f>VLOOKUP(A156,W3_PATA!$A$2:$G$9424,7,0)</f>
        <v>#N/A</v>
      </c>
    </row>
    <row r="157" spans="1:9" ht="20.149999999999999" customHeight="1" x14ac:dyDescent="0.25">
      <c r="A157" s="156">
        <f>W3_PATA!A155</f>
        <v>0</v>
      </c>
      <c r="B157" s="157" t="e">
        <f>VLOOKUP(A157,W3_PATA!A:D,4,0)</f>
        <v>#N/A</v>
      </c>
      <c r="C157" s="156" t="e">
        <f>VLOOKUP(A157,W3_PATA!A:F,5,0)</f>
        <v>#N/A</v>
      </c>
      <c r="D157" s="156" t="e">
        <f>VLOOKUP(A157,W3_PATA!A:F,6,0)</f>
        <v>#N/A</v>
      </c>
      <c r="E157" s="158" t="e">
        <f>VLOOKUP(A157,W2_LBA!A:B,2,0)</f>
        <v>#N/A</v>
      </c>
      <c r="F157" s="158" t="e">
        <f>VLOOKUP(A157,Table1[[#All],[NO. SIRI / CASIS / NO. HAK MILIK
(PATA)]],1,0)</f>
        <v>#N/A</v>
      </c>
      <c r="G157" s="159" t="e">
        <f t="shared" si="2"/>
        <v>#N/A</v>
      </c>
      <c r="H157" s="156" t="e">
        <f>VLOOKUP(A157,W3_PATA!$A$2:$G$9424,2,0)</f>
        <v>#N/A</v>
      </c>
      <c r="I157" s="160" t="e">
        <f>VLOOKUP(A157,W3_PATA!$A$2:$G$9424,7,0)</f>
        <v>#N/A</v>
      </c>
    </row>
    <row r="158" spans="1:9" ht="20.149999999999999" customHeight="1" x14ac:dyDescent="0.25">
      <c r="A158" s="156">
        <f>W3_PATA!A156</f>
        <v>0</v>
      </c>
      <c r="B158" s="157" t="e">
        <f>VLOOKUP(A158,W3_PATA!A:D,4,0)</f>
        <v>#N/A</v>
      </c>
      <c r="C158" s="156" t="e">
        <f>VLOOKUP(A158,W3_PATA!A:F,5,0)</f>
        <v>#N/A</v>
      </c>
      <c r="D158" s="156" t="e">
        <f>VLOOKUP(A158,W3_PATA!A:F,6,0)</f>
        <v>#N/A</v>
      </c>
      <c r="E158" s="158" t="e">
        <f>VLOOKUP(A158,W2_LBA!A:B,2,0)</f>
        <v>#N/A</v>
      </c>
      <c r="F158" s="158" t="e">
        <f>VLOOKUP(A158,Table1[[#All],[NO. SIRI / CASIS / NO. HAK MILIK
(PATA)]],1,0)</f>
        <v>#N/A</v>
      </c>
      <c r="G158" s="159" t="e">
        <f t="shared" si="2"/>
        <v>#N/A</v>
      </c>
      <c r="H158" s="156" t="e">
        <f>VLOOKUP(A158,W3_PATA!$A$2:$G$9424,2,0)</f>
        <v>#N/A</v>
      </c>
      <c r="I158" s="160" t="e">
        <f>VLOOKUP(A158,W3_PATA!$A$2:$G$9424,7,0)</f>
        <v>#N/A</v>
      </c>
    </row>
    <row r="159" spans="1:9" ht="20.149999999999999" customHeight="1" x14ac:dyDescent="0.25">
      <c r="A159" s="156">
        <f>W3_PATA!A157</f>
        <v>0</v>
      </c>
      <c r="B159" s="157" t="e">
        <f>VLOOKUP(A159,W3_PATA!A:D,4,0)</f>
        <v>#N/A</v>
      </c>
      <c r="C159" s="156" t="e">
        <f>VLOOKUP(A159,W3_PATA!A:F,5,0)</f>
        <v>#N/A</v>
      </c>
      <c r="D159" s="156" t="e">
        <f>VLOOKUP(A159,W3_PATA!A:F,6,0)</f>
        <v>#N/A</v>
      </c>
      <c r="E159" s="158" t="e">
        <f>VLOOKUP(A159,W2_LBA!A:B,2,0)</f>
        <v>#N/A</v>
      </c>
      <c r="F159" s="158" t="e">
        <f>VLOOKUP(A159,Table1[[#All],[NO. SIRI / CASIS / NO. HAK MILIK
(PATA)]],1,0)</f>
        <v>#N/A</v>
      </c>
      <c r="G159" s="159" t="e">
        <f t="shared" si="2"/>
        <v>#N/A</v>
      </c>
      <c r="H159" s="156" t="e">
        <f>VLOOKUP(A159,W3_PATA!$A$2:$G$9424,2,0)</f>
        <v>#N/A</v>
      </c>
      <c r="I159" s="160" t="e">
        <f>VLOOKUP(A159,W3_PATA!$A$2:$G$9424,7,0)</f>
        <v>#N/A</v>
      </c>
    </row>
    <row r="160" spans="1:9" ht="20.149999999999999" customHeight="1" x14ac:dyDescent="0.25">
      <c r="A160" s="156">
        <f>W3_PATA!A158</f>
        <v>0</v>
      </c>
      <c r="B160" s="157" t="e">
        <f>VLOOKUP(A160,W3_PATA!A:D,4,0)</f>
        <v>#N/A</v>
      </c>
      <c r="C160" s="156" t="e">
        <f>VLOOKUP(A160,W3_PATA!A:F,5,0)</f>
        <v>#N/A</v>
      </c>
      <c r="D160" s="156" t="e">
        <f>VLOOKUP(A160,W3_PATA!A:F,6,0)</f>
        <v>#N/A</v>
      </c>
      <c r="E160" s="158" t="e">
        <f>VLOOKUP(A160,W2_LBA!A:B,2,0)</f>
        <v>#N/A</v>
      </c>
      <c r="F160" s="158" t="e">
        <f>VLOOKUP(A160,Table1[[#All],[NO. SIRI / CASIS / NO. HAK MILIK
(PATA)]],1,0)</f>
        <v>#N/A</v>
      </c>
      <c r="G160" s="159" t="e">
        <f t="shared" si="2"/>
        <v>#N/A</v>
      </c>
      <c r="H160" s="156" t="e">
        <f>VLOOKUP(A160,W3_PATA!$A$2:$G$9424,2,0)</f>
        <v>#N/A</v>
      </c>
      <c r="I160" s="160" t="e">
        <f>VLOOKUP(A160,W3_PATA!$A$2:$G$9424,7,0)</f>
        <v>#N/A</v>
      </c>
    </row>
    <row r="161" spans="1:9" ht="20.149999999999999" customHeight="1" x14ac:dyDescent="0.25">
      <c r="A161" s="156">
        <f>W3_PATA!A159</f>
        <v>0</v>
      </c>
      <c r="B161" s="157" t="e">
        <f>VLOOKUP(A161,W3_PATA!A:D,4,0)</f>
        <v>#N/A</v>
      </c>
      <c r="C161" s="156" t="e">
        <f>VLOOKUP(A161,W3_PATA!A:F,5,0)</f>
        <v>#N/A</v>
      </c>
      <c r="D161" s="156" t="e">
        <f>VLOOKUP(A161,W3_PATA!A:F,6,0)</f>
        <v>#N/A</v>
      </c>
      <c r="E161" s="158" t="e">
        <f>VLOOKUP(A161,W2_LBA!A:B,2,0)</f>
        <v>#N/A</v>
      </c>
      <c r="F161" s="158" t="e">
        <f>VLOOKUP(A161,Table1[[#All],[NO. SIRI / CASIS / NO. HAK MILIK
(PATA)]],1,0)</f>
        <v>#N/A</v>
      </c>
      <c r="G161" s="159" t="e">
        <f t="shared" si="2"/>
        <v>#N/A</v>
      </c>
      <c r="H161" s="156" t="e">
        <f>VLOOKUP(A161,W3_PATA!$A$2:$G$9424,2,0)</f>
        <v>#N/A</v>
      </c>
      <c r="I161" s="160" t="e">
        <f>VLOOKUP(A161,W3_PATA!$A$2:$G$9424,7,0)</f>
        <v>#N/A</v>
      </c>
    </row>
    <row r="162" spans="1:9" ht="20.149999999999999" customHeight="1" x14ac:dyDescent="0.25">
      <c r="A162" s="156">
        <f>W3_PATA!A160</f>
        <v>0</v>
      </c>
      <c r="B162" s="157" t="e">
        <f>VLOOKUP(A162,W3_PATA!A:D,4,0)</f>
        <v>#N/A</v>
      </c>
      <c r="C162" s="156" t="e">
        <f>VLOOKUP(A162,W3_PATA!A:F,5,0)</f>
        <v>#N/A</v>
      </c>
      <c r="D162" s="156" t="e">
        <f>VLOOKUP(A162,W3_PATA!A:F,6,0)</f>
        <v>#N/A</v>
      </c>
      <c r="E162" s="158" t="e">
        <f>VLOOKUP(A162,W2_LBA!A:B,2,0)</f>
        <v>#N/A</v>
      </c>
      <c r="F162" s="158" t="e">
        <f>VLOOKUP(A162,Table1[[#All],[NO. SIRI / CASIS / NO. HAK MILIK
(PATA)]],1,0)</f>
        <v>#N/A</v>
      </c>
      <c r="G162" s="159" t="e">
        <f t="shared" si="2"/>
        <v>#N/A</v>
      </c>
      <c r="H162" s="156" t="e">
        <f>VLOOKUP(A162,W3_PATA!$A$2:$G$9424,2,0)</f>
        <v>#N/A</v>
      </c>
      <c r="I162" s="160" t="e">
        <f>VLOOKUP(A162,W3_PATA!$A$2:$G$9424,7,0)</f>
        <v>#N/A</v>
      </c>
    </row>
    <row r="163" spans="1:9" ht="20.149999999999999" customHeight="1" x14ac:dyDescent="0.25">
      <c r="A163" s="156">
        <f>W3_PATA!A161</f>
        <v>0</v>
      </c>
      <c r="B163" s="157" t="e">
        <f>VLOOKUP(A163,W3_PATA!A:D,4,0)</f>
        <v>#N/A</v>
      </c>
      <c r="C163" s="156" t="e">
        <f>VLOOKUP(A163,W3_PATA!A:F,5,0)</f>
        <v>#N/A</v>
      </c>
      <c r="D163" s="156" t="e">
        <f>VLOOKUP(A163,W3_PATA!A:F,6,0)</f>
        <v>#N/A</v>
      </c>
      <c r="E163" s="158" t="e">
        <f>VLOOKUP(A163,W2_LBA!A:B,2,0)</f>
        <v>#N/A</v>
      </c>
      <c r="F163" s="158" t="e">
        <f>VLOOKUP(A163,Table1[[#All],[NO. SIRI / CASIS / NO. HAK MILIK
(PATA)]],1,0)</f>
        <v>#N/A</v>
      </c>
      <c r="G163" s="159" t="e">
        <f t="shared" si="2"/>
        <v>#N/A</v>
      </c>
      <c r="H163" s="156" t="e">
        <f>VLOOKUP(A163,W3_PATA!$A$2:$G$9424,2,0)</f>
        <v>#N/A</v>
      </c>
      <c r="I163" s="160" t="e">
        <f>VLOOKUP(A163,W3_PATA!$A$2:$G$9424,7,0)</f>
        <v>#N/A</v>
      </c>
    </row>
    <row r="164" spans="1:9" ht="20.149999999999999" customHeight="1" x14ac:dyDescent="0.25">
      <c r="A164" s="156">
        <f>W3_PATA!A162</f>
        <v>0</v>
      </c>
      <c r="B164" s="157" t="e">
        <f>VLOOKUP(A164,W3_PATA!A:D,4,0)</f>
        <v>#N/A</v>
      </c>
      <c r="C164" s="156" t="e">
        <f>VLOOKUP(A164,W3_PATA!A:F,5,0)</f>
        <v>#N/A</v>
      </c>
      <c r="D164" s="156" t="e">
        <f>VLOOKUP(A164,W3_PATA!A:F,6,0)</f>
        <v>#N/A</v>
      </c>
      <c r="E164" s="158" t="e">
        <f>VLOOKUP(A164,W2_LBA!A:B,2,0)</f>
        <v>#N/A</v>
      </c>
      <c r="F164" s="158" t="e">
        <f>VLOOKUP(A164,Table1[[#All],[NO. SIRI / CASIS / NO. HAK MILIK
(PATA)]],1,0)</f>
        <v>#N/A</v>
      </c>
      <c r="G164" s="159" t="e">
        <f t="shared" si="2"/>
        <v>#N/A</v>
      </c>
      <c r="H164" s="156" t="e">
        <f>VLOOKUP(A164,W3_PATA!$A$2:$G$9424,2,0)</f>
        <v>#N/A</v>
      </c>
      <c r="I164" s="160" t="e">
        <f>VLOOKUP(A164,W3_PATA!$A$2:$G$9424,7,0)</f>
        <v>#N/A</v>
      </c>
    </row>
    <row r="165" spans="1:9" ht="20.149999999999999" customHeight="1" x14ac:dyDescent="0.25">
      <c r="A165" s="156">
        <f>W3_PATA!A163</f>
        <v>0</v>
      </c>
      <c r="B165" s="157" t="e">
        <f>VLOOKUP(A165,W3_PATA!A:D,4,0)</f>
        <v>#N/A</v>
      </c>
      <c r="C165" s="156" t="e">
        <f>VLOOKUP(A165,W3_PATA!A:F,5,0)</f>
        <v>#N/A</v>
      </c>
      <c r="D165" s="156" t="e">
        <f>VLOOKUP(A165,W3_PATA!A:F,6,0)</f>
        <v>#N/A</v>
      </c>
      <c r="E165" s="158" t="e">
        <f>VLOOKUP(A165,W2_LBA!A:B,2,0)</f>
        <v>#N/A</v>
      </c>
      <c r="F165" s="158" t="e">
        <f>VLOOKUP(A165,Table1[[#All],[NO. SIRI / CASIS / NO. HAK MILIK
(PATA)]],1,0)</f>
        <v>#N/A</v>
      </c>
      <c r="G165" s="159" t="e">
        <f t="shared" si="2"/>
        <v>#N/A</v>
      </c>
      <c r="H165" s="156" t="e">
        <f>VLOOKUP(A165,W3_PATA!$A$2:$G$9424,2,0)</f>
        <v>#N/A</v>
      </c>
      <c r="I165" s="160" t="e">
        <f>VLOOKUP(A165,W3_PATA!$A$2:$G$9424,7,0)</f>
        <v>#N/A</v>
      </c>
    </row>
    <row r="166" spans="1:9" ht="20.149999999999999" customHeight="1" x14ac:dyDescent="0.25">
      <c r="A166" s="156">
        <f>W3_PATA!A164</f>
        <v>0</v>
      </c>
      <c r="B166" s="157" t="e">
        <f>VLOOKUP(A166,W3_PATA!A:D,4,0)</f>
        <v>#N/A</v>
      </c>
      <c r="C166" s="156" t="e">
        <f>VLOOKUP(A166,W3_PATA!A:F,5,0)</f>
        <v>#N/A</v>
      </c>
      <c r="D166" s="156" t="e">
        <f>VLOOKUP(A166,W3_PATA!A:F,6,0)</f>
        <v>#N/A</v>
      </c>
      <c r="E166" s="158" t="e">
        <f>VLOOKUP(A166,W2_LBA!A:B,2,0)</f>
        <v>#N/A</v>
      </c>
      <c r="F166" s="158" t="e">
        <f>VLOOKUP(A166,Table1[[#All],[NO. SIRI / CASIS / NO. HAK MILIK
(PATA)]],1,0)</f>
        <v>#N/A</v>
      </c>
      <c r="G166" s="159" t="e">
        <f t="shared" si="2"/>
        <v>#N/A</v>
      </c>
      <c r="H166" s="156" t="e">
        <f>VLOOKUP(A166,W3_PATA!$A$2:$G$9424,2,0)</f>
        <v>#N/A</v>
      </c>
      <c r="I166" s="160" t="e">
        <f>VLOOKUP(A166,W3_PATA!$A$2:$G$9424,7,0)</f>
        <v>#N/A</v>
      </c>
    </row>
    <row r="167" spans="1:9" ht="20.149999999999999" customHeight="1" x14ac:dyDescent="0.25">
      <c r="A167" s="156">
        <f>W3_PATA!A165</f>
        <v>0</v>
      </c>
      <c r="B167" s="157" t="e">
        <f>VLOOKUP(A167,W3_PATA!A:D,4,0)</f>
        <v>#N/A</v>
      </c>
      <c r="C167" s="156" t="e">
        <f>VLOOKUP(A167,W3_PATA!A:F,5,0)</f>
        <v>#N/A</v>
      </c>
      <c r="D167" s="156" t="e">
        <f>VLOOKUP(A167,W3_PATA!A:F,6,0)</f>
        <v>#N/A</v>
      </c>
      <c r="E167" s="158" t="e">
        <f>VLOOKUP(A167,W2_LBA!A:B,2,0)</f>
        <v>#N/A</v>
      </c>
      <c r="F167" s="158" t="e">
        <f>VLOOKUP(A167,Table1[[#All],[NO. SIRI / CASIS / NO. HAK MILIK
(PATA)]],1,0)</f>
        <v>#N/A</v>
      </c>
      <c r="G167" s="159" t="e">
        <f t="shared" si="2"/>
        <v>#N/A</v>
      </c>
      <c r="H167" s="156" t="e">
        <f>VLOOKUP(A167,W3_PATA!$A$2:$G$9424,2,0)</f>
        <v>#N/A</v>
      </c>
      <c r="I167" s="160" t="e">
        <f>VLOOKUP(A167,W3_PATA!$A$2:$G$9424,7,0)</f>
        <v>#N/A</v>
      </c>
    </row>
    <row r="168" spans="1:9" ht="20.149999999999999" customHeight="1" x14ac:dyDescent="0.25">
      <c r="A168" s="156">
        <f>W3_PATA!A166</f>
        <v>0</v>
      </c>
      <c r="B168" s="157" t="e">
        <f>VLOOKUP(A168,W3_PATA!A:D,4,0)</f>
        <v>#N/A</v>
      </c>
      <c r="C168" s="156" t="e">
        <f>VLOOKUP(A168,W3_PATA!A:F,5,0)</f>
        <v>#N/A</v>
      </c>
      <c r="D168" s="156" t="e">
        <f>VLOOKUP(A168,W3_PATA!A:F,6,0)</f>
        <v>#N/A</v>
      </c>
      <c r="E168" s="158" t="e">
        <f>VLOOKUP(A168,W2_LBA!A:B,2,0)</f>
        <v>#N/A</v>
      </c>
      <c r="F168" s="158" t="e">
        <f>VLOOKUP(A168,Table1[[#All],[NO. SIRI / CASIS / NO. HAK MILIK
(PATA)]],1,0)</f>
        <v>#N/A</v>
      </c>
      <c r="G168" s="159" t="e">
        <f t="shared" si="2"/>
        <v>#N/A</v>
      </c>
      <c r="H168" s="156" t="e">
        <f>VLOOKUP(A168,W3_PATA!$A$2:$G$9424,2,0)</f>
        <v>#N/A</v>
      </c>
      <c r="I168" s="160" t="e">
        <f>VLOOKUP(A168,W3_PATA!$A$2:$G$9424,7,0)</f>
        <v>#N/A</v>
      </c>
    </row>
    <row r="169" spans="1:9" ht="20.149999999999999" customHeight="1" x14ac:dyDescent="0.25">
      <c r="A169" s="156">
        <f>W3_PATA!A167</f>
        <v>0</v>
      </c>
      <c r="B169" s="157" t="e">
        <f>VLOOKUP(A169,W3_PATA!A:D,4,0)</f>
        <v>#N/A</v>
      </c>
      <c r="C169" s="156" t="e">
        <f>VLOOKUP(A169,W3_PATA!A:F,5,0)</f>
        <v>#N/A</v>
      </c>
      <c r="D169" s="156" t="e">
        <f>VLOOKUP(A169,W3_PATA!A:F,6,0)</f>
        <v>#N/A</v>
      </c>
      <c r="E169" s="158" t="e">
        <f>VLOOKUP(A169,W2_LBA!A:B,2,0)</f>
        <v>#N/A</v>
      </c>
      <c r="F169" s="158" t="e">
        <f>VLOOKUP(A169,Table1[[#All],[NO. SIRI / CASIS / NO. HAK MILIK
(PATA)]],1,0)</f>
        <v>#N/A</v>
      </c>
      <c r="G169" s="159" t="e">
        <f t="shared" si="2"/>
        <v>#N/A</v>
      </c>
      <c r="H169" s="156" t="e">
        <f>VLOOKUP(A169,W3_PATA!$A$2:$G$9424,2,0)</f>
        <v>#N/A</v>
      </c>
      <c r="I169" s="160" t="e">
        <f>VLOOKUP(A169,W3_PATA!$A$2:$G$9424,7,0)</f>
        <v>#N/A</v>
      </c>
    </row>
    <row r="170" spans="1:9" ht="20.149999999999999" customHeight="1" x14ac:dyDescent="0.25">
      <c r="A170" s="156">
        <f>W3_PATA!A168</f>
        <v>0</v>
      </c>
      <c r="B170" s="157" t="e">
        <f>VLOOKUP(A170,W3_PATA!A:D,4,0)</f>
        <v>#N/A</v>
      </c>
      <c r="C170" s="156" t="e">
        <f>VLOOKUP(A170,W3_PATA!A:F,5,0)</f>
        <v>#N/A</v>
      </c>
      <c r="D170" s="156" t="e">
        <f>VLOOKUP(A170,W3_PATA!A:F,6,0)</f>
        <v>#N/A</v>
      </c>
      <c r="E170" s="158" t="e">
        <f>VLOOKUP(A170,W2_LBA!A:B,2,0)</f>
        <v>#N/A</v>
      </c>
      <c r="F170" s="158" t="e">
        <f>VLOOKUP(A170,Table1[[#All],[NO. SIRI / CASIS / NO. HAK MILIK
(PATA)]],1,0)</f>
        <v>#N/A</v>
      </c>
      <c r="G170" s="159" t="e">
        <f t="shared" si="2"/>
        <v>#N/A</v>
      </c>
      <c r="H170" s="156" t="e">
        <f>VLOOKUP(A170,W3_PATA!$A$2:$G$9424,2,0)</f>
        <v>#N/A</v>
      </c>
      <c r="I170" s="160" t="e">
        <f>VLOOKUP(A170,W3_PATA!$A$2:$G$9424,7,0)</f>
        <v>#N/A</v>
      </c>
    </row>
    <row r="171" spans="1:9" ht="20.149999999999999" customHeight="1" x14ac:dyDescent="0.25">
      <c r="A171" s="156">
        <f>W3_PATA!A169</f>
        <v>0</v>
      </c>
      <c r="B171" s="157" t="e">
        <f>VLOOKUP(A171,W3_PATA!A:D,4,0)</f>
        <v>#N/A</v>
      </c>
      <c r="C171" s="156" t="e">
        <f>VLOOKUP(A171,W3_PATA!A:F,5,0)</f>
        <v>#N/A</v>
      </c>
      <c r="D171" s="156" t="e">
        <f>VLOOKUP(A171,W3_PATA!A:F,6,0)</f>
        <v>#N/A</v>
      </c>
      <c r="E171" s="158" t="e">
        <f>VLOOKUP(A171,W2_LBA!A:B,2,0)</f>
        <v>#N/A</v>
      </c>
      <c r="F171" s="158" t="e">
        <f>VLOOKUP(A171,Table1[[#All],[NO. SIRI / CASIS / NO. HAK MILIK
(PATA)]],1,0)</f>
        <v>#N/A</v>
      </c>
      <c r="G171" s="159" t="e">
        <f t="shared" si="2"/>
        <v>#N/A</v>
      </c>
      <c r="H171" s="156" t="e">
        <f>VLOOKUP(A171,W3_PATA!$A$2:$G$9424,2,0)</f>
        <v>#N/A</v>
      </c>
      <c r="I171" s="160" t="e">
        <f>VLOOKUP(A171,W3_PATA!$A$2:$G$9424,7,0)</f>
        <v>#N/A</v>
      </c>
    </row>
    <row r="172" spans="1:9" ht="20.149999999999999" customHeight="1" x14ac:dyDescent="0.25">
      <c r="A172" s="156">
        <f>W3_PATA!A170</f>
        <v>0</v>
      </c>
      <c r="B172" s="157" t="e">
        <f>VLOOKUP(A172,W3_PATA!A:D,4,0)</f>
        <v>#N/A</v>
      </c>
      <c r="C172" s="156" t="e">
        <f>VLOOKUP(A172,W3_PATA!A:F,5,0)</f>
        <v>#N/A</v>
      </c>
      <c r="D172" s="156" t="e">
        <f>VLOOKUP(A172,W3_PATA!A:F,6,0)</f>
        <v>#N/A</v>
      </c>
      <c r="E172" s="158" t="e">
        <f>VLOOKUP(A172,W2_LBA!A:B,2,0)</f>
        <v>#N/A</v>
      </c>
      <c r="F172" s="158" t="e">
        <f>VLOOKUP(A172,Table1[[#All],[NO. SIRI / CASIS / NO. HAK MILIK
(PATA)]],1,0)</f>
        <v>#N/A</v>
      </c>
      <c r="G172" s="159" t="e">
        <f t="shared" si="2"/>
        <v>#N/A</v>
      </c>
      <c r="H172" s="156" t="e">
        <f>VLOOKUP(A172,W3_PATA!$A$2:$G$9424,2,0)</f>
        <v>#N/A</v>
      </c>
      <c r="I172" s="160" t="e">
        <f>VLOOKUP(A172,W3_PATA!$A$2:$G$9424,7,0)</f>
        <v>#N/A</v>
      </c>
    </row>
    <row r="173" spans="1:9" ht="20.149999999999999" customHeight="1" x14ac:dyDescent="0.25">
      <c r="A173" s="156">
        <f>W3_PATA!A171</f>
        <v>0</v>
      </c>
      <c r="B173" s="157" t="e">
        <f>VLOOKUP(A173,W3_PATA!A:D,4,0)</f>
        <v>#N/A</v>
      </c>
      <c r="C173" s="156" t="e">
        <f>VLOOKUP(A173,W3_PATA!A:F,5,0)</f>
        <v>#N/A</v>
      </c>
      <c r="D173" s="156" t="e">
        <f>VLOOKUP(A173,W3_PATA!A:F,6,0)</f>
        <v>#N/A</v>
      </c>
      <c r="E173" s="158" t="e">
        <f>VLOOKUP(A173,W2_LBA!A:B,2,0)</f>
        <v>#N/A</v>
      </c>
      <c r="F173" s="158" t="e">
        <f>VLOOKUP(A173,Table1[[#All],[NO. SIRI / CASIS / NO. HAK MILIK
(PATA)]],1,0)</f>
        <v>#N/A</v>
      </c>
      <c r="G173" s="159" t="e">
        <f t="shared" si="2"/>
        <v>#N/A</v>
      </c>
      <c r="H173" s="156" t="e">
        <f>VLOOKUP(A173,W3_PATA!$A$2:$G$9424,2,0)</f>
        <v>#N/A</v>
      </c>
      <c r="I173" s="160" t="e">
        <f>VLOOKUP(A173,W3_PATA!$A$2:$G$9424,7,0)</f>
        <v>#N/A</v>
      </c>
    </row>
    <row r="174" spans="1:9" ht="20.149999999999999" customHeight="1" x14ac:dyDescent="0.25">
      <c r="A174" s="156">
        <f>W3_PATA!A172</f>
        <v>0</v>
      </c>
      <c r="B174" s="157" t="e">
        <f>VLOOKUP(A174,W3_PATA!A:D,4,0)</f>
        <v>#N/A</v>
      </c>
      <c r="C174" s="156" t="e">
        <f>VLOOKUP(A174,W3_PATA!A:F,5,0)</f>
        <v>#N/A</v>
      </c>
      <c r="D174" s="156" t="e">
        <f>VLOOKUP(A174,W3_PATA!A:F,6,0)</f>
        <v>#N/A</v>
      </c>
      <c r="E174" s="158" t="e">
        <f>VLOOKUP(A174,W2_LBA!A:B,2,0)</f>
        <v>#N/A</v>
      </c>
      <c r="F174" s="158" t="e">
        <f>VLOOKUP(A174,Table1[[#All],[NO. SIRI / CASIS / NO. HAK MILIK
(PATA)]],1,0)</f>
        <v>#N/A</v>
      </c>
      <c r="G174" s="159" t="e">
        <f t="shared" si="2"/>
        <v>#N/A</v>
      </c>
      <c r="H174" s="156" t="e">
        <f>VLOOKUP(A174,W3_PATA!$A$2:$G$9424,2,0)</f>
        <v>#N/A</v>
      </c>
      <c r="I174" s="160" t="e">
        <f>VLOOKUP(A174,W3_PATA!$A$2:$G$9424,7,0)</f>
        <v>#N/A</v>
      </c>
    </row>
    <row r="175" spans="1:9" ht="20.149999999999999" customHeight="1" x14ac:dyDescent="0.25">
      <c r="A175" s="156">
        <f>W3_PATA!A173</f>
        <v>0</v>
      </c>
      <c r="B175" s="157" t="e">
        <f>VLOOKUP(A175,W3_PATA!A:D,4,0)</f>
        <v>#N/A</v>
      </c>
      <c r="C175" s="156" t="e">
        <f>VLOOKUP(A175,W3_PATA!A:F,5,0)</f>
        <v>#N/A</v>
      </c>
      <c r="D175" s="156" t="e">
        <f>VLOOKUP(A175,W3_PATA!A:F,6,0)</f>
        <v>#N/A</v>
      </c>
      <c r="E175" s="158" t="e">
        <f>VLOOKUP(A175,W2_LBA!A:B,2,0)</f>
        <v>#N/A</v>
      </c>
      <c r="F175" s="158" t="e">
        <f>VLOOKUP(A175,Table1[[#All],[NO. SIRI / CASIS / NO. HAK MILIK
(PATA)]],1,0)</f>
        <v>#N/A</v>
      </c>
      <c r="G175" s="159" t="e">
        <f t="shared" si="2"/>
        <v>#N/A</v>
      </c>
      <c r="H175" s="156" t="e">
        <f>VLOOKUP(A175,W3_PATA!A:G,2,0)</f>
        <v>#N/A</v>
      </c>
      <c r="I175" s="160" t="e">
        <f>VLOOKUP(A175,W3_PATA!A:G,7,0)</f>
        <v>#N/A</v>
      </c>
    </row>
    <row r="176" spans="1:9" ht="20.149999999999999" customHeight="1" x14ac:dyDescent="0.25">
      <c r="A176" s="156">
        <f>W3_PATA!A174</f>
        <v>0</v>
      </c>
      <c r="B176" s="157" t="e">
        <f>VLOOKUP(A176,W3_PATA!A:D,4,0)</f>
        <v>#N/A</v>
      </c>
      <c r="C176" s="156" t="e">
        <f>VLOOKUP(A176,W3_PATA!A:F,5,0)</f>
        <v>#N/A</v>
      </c>
      <c r="D176" s="156" t="e">
        <f>VLOOKUP(A176,W3_PATA!A:F,6,0)</f>
        <v>#N/A</v>
      </c>
      <c r="E176" s="158" t="e">
        <f>VLOOKUP(A176,W2_LBA!A:B,2,0)</f>
        <v>#N/A</v>
      </c>
      <c r="F176" s="158" t="e">
        <f>VLOOKUP(A176,Table1[[#All],[NO. SIRI / CASIS / NO. HAK MILIK
(PATA)]],1,0)</f>
        <v>#N/A</v>
      </c>
      <c r="G176" s="159" t="e">
        <f t="shared" si="2"/>
        <v>#N/A</v>
      </c>
      <c r="H176" s="156" t="e">
        <f>VLOOKUP(A176,W3_PATA!$A$2:$G$9424,2,0)</f>
        <v>#N/A</v>
      </c>
      <c r="I176" s="160" t="e">
        <f>VLOOKUP(A176,W3_PATA!$A$2:$G$9424,7,0)</f>
        <v>#N/A</v>
      </c>
    </row>
    <row r="177" spans="1:9" ht="20.149999999999999" customHeight="1" x14ac:dyDescent="0.25">
      <c r="A177" s="156">
        <f>W3_PATA!A175</f>
        <v>0</v>
      </c>
      <c r="B177" s="157" t="e">
        <f>VLOOKUP(A177,W3_PATA!A:D,4,0)</f>
        <v>#N/A</v>
      </c>
      <c r="C177" s="156" t="e">
        <f>VLOOKUP(A177,W3_PATA!A:F,5,0)</f>
        <v>#N/A</v>
      </c>
      <c r="D177" s="156" t="e">
        <f>VLOOKUP(A177,W3_PATA!A:F,6,0)</f>
        <v>#N/A</v>
      </c>
      <c r="E177" s="158" t="e">
        <f>VLOOKUP(A177,W2_LBA!A:B,2,0)</f>
        <v>#N/A</v>
      </c>
      <c r="F177" s="158" t="e">
        <f>VLOOKUP(A177,Table1[[#All],[NO. SIRI / CASIS / NO. HAK MILIK
(PATA)]],1,0)</f>
        <v>#N/A</v>
      </c>
      <c r="G177" s="159" t="e">
        <f t="shared" si="2"/>
        <v>#N/A</v>
      </c>
      <c r="H177" s="156" t="e">
        <f>VLOOKUP(A177,W3_PATA!$A$2:$G$9424,2,0)</f>
        <v>#N/A</v>
      </c>
      <c r="I177" s="160" t="e">
        <f>VLOOKUP(A177,W3_PATA!$A$2:$G$9424,7,0)</f>
        <v>#N/A</v>
      </c>
    </row>
    <row r="178" spans="1:9" ht="20.149999999999999" customHeight="1" x14ac:dyDescent="0.25">
      <c r="A178" s="156">
        <f>W3_PATA!A176</f>
        <v>0</v>
      </c>
      <c r="B178" s="157" t="e">
        <f>VLOOKUP(A178,W3_PATA!A:D,4,0)</f>
        <v>#N/A</v>
      </c>
      <c r="C178" s="156" t="e">
        <f>VLOOKUP(A178,W3_PATA!A:F,5,0)</f>
        <v>#N/A</v>
      </c>
      <c r="D178" s="156" t="e">
        <f>VLOOKUP(A178,W3_PATA!A:F,6,0)</f>
        <v>#N/A</v>
      </c>
      <c r="E178" s="158" t="e">
        <f>VLOOKUP(A178,W2_LBA!A:B,2,0)</f>
        <v>#N/A</v>
      </c>
      <c r="F178" s="158" t="e">
        <f>VLOOKUP(A178,Table1[[#All],[NO. SIRI / CASIS / NO. HAK MILIK
(PATA)]],1,0)</f>
        <v>#N/A</v>
      </c>
      <c r="G178" s="159" t="e">
        <f t="shared" si="2"/>
        <v>#N/A</v>
      </c>
      <c r="H178" s="156" t="e">
        <f>VLOOKUP(A178,W3_PATA!$A$2:$G$9424,2,0)</f>
        <v>#N/A</v>
      </c>
      <c r="I178" s="160" t="e">
        <f>VLOOKUP(A178,W3_PATA!$A$2:$G$9424,7,0)</f>
        <v>#N/A</v>
      </c>
    </row>
    <row r="179" spans="1:9" ht="20.149999999999999" customHeight="1" x14ac:dyDescent="0.25">
      <c r="A179" s="156">
        <f>W3_PATA!A177</f>
        <v>0</v>
      </c>
      <c r="B179" s="157" t="e">
        <f>VLOOKUP(A179,W3_PATA!A:D,4,0)</f>
        <v>#N/A</v>
      </c>
      <c r="C179" s="156" t="e">
        <f>VLOOKUP(A179,W3_PATA!A:F,5,0)</f>
        <v>#N/A</v>
      </c>
      <c r="D179" s="156" t="e">
        <f>VLOOKUP(A179,W3_PATA!A:F,6,0)</f>
        <v>#N/A</v>
      </c>
      <c r="E179" s="158" t="e">
        <f>VLOOKUP(A179,W2_LBA!A:B,2,0)</f>
        <v>#N/A</v>
      </c>
      <c r="F179" s="158" t="e">
        <f>VLOOKUP(A179,Table1[[#All],[NO. SIRI / CASIS / NO. HAK MILIK
(PATA)]],1,0)</f>
        <v>#N/A</v>
      </c>
      <c r="G179" s="159" t="e">
        <f t="shared" si="2"/>
        <v>#N/A</v>
      </c>
      <c r="H179" s="156" t="e">
        <f>VLOOKUP(A179,W3_PATA!$A$2:$G$9424,2,0)</f>
        <v>#N/A</v>
      </c>
      <c r="I179" s="160" t="e">
        <f>VLOOKUP(A179,W3_PATA!$A$2:$G$9424,7,0)</f>
        <v>#N/A</v>
      </c>
    </row>
    <row r="180" spans="1:9" ht="20.149999999999999" customHeight="1" x14ac:dyDescent="0.25">
      <c r="A180" s="156">
        <f>W3_PATA!A178</f>
        <v>0</v>
      </c>
      <c r="B180" s="157" t="e">
        <f>VLOOKUP(A180,W3_PATA!A:D,4,0)</f>
        <v>#N/A</v>
      </c>
      <c r="C180" s="156" t="e">
        <f>VLOOKUP(A180,W3_PATA!A:F,5,0)</f>
        <v>#N/A</v>
      </c>
      <c r="D180" s="156" t="e">
        <f>VLOOKUP(A180,W3_PATA!A:F,6,0)</f>
        <v>#N/A</v>
      </c>
      <c r="E180" s="158" t="e">
        <f>VLOOKUP(A180,W2_LBA!A:B,2,0)</f>
        <v>#N/A</v>
      </c>
      <c r="F180" s="158" t="e">
        <f>VLOOKUP(A180,Table1[[#All],[NO. SIRI / CASIS / NO. HAK MILIK
(PATA)]],1,0)</f>
        <v>#N/A</v>
      </c>
      <c r="G180" s="159" t="e">
        <f t="shared" si="2"/>
        <v>#N/A</v>
      </c>
      <c r="H180" s="156" t="e">
        <f>VLOOKUP(A180,W3_PATA!$A$2:$G$9424,2,0)</f>
        <v>#N/A</v>
      </c>
      <c r="I180" s="160" t="e">
        <f>VLOOKUP(A180,W3_PATA!$A$2:$G$9424,7,0)</f>
        <v>#N/A</v>
      </c>
    </row>
    <row r="181" spans="1:9" ht="20.149999999999999" customHeight="1" x14ac:dyDescent="0.25">
      <c r="A181" s="156">
        <f>W3_PATA!A179</f>
        <v>0</v>
      </c>
      <c r="B181" s="157" t="e">
        <f>VLOOKUP(A181,W3_PATA!A:D,4,0)</f>
        <v>#N/A</v>
      </c>
      <c r="C181" s="156" t="e">
        <f>VLOOKUP(A181,W3_PATA!A:F,5,0)</f>
        <v>#N/A</v>
      </c>
      <c r="D181" s="156" t="e">
        <f>VLOOKUP(A181,W3_PATA!A:F,6,0)</f>
        <v>#N/A</v>
      </c>
      <c r="E181" s="158" t="e">
        <f>VLOOKUP(A181,W2_LBA!A:B,2,0)</f>
        <v>#N/A</v>
      </c>
      <c r="F181" s="158" t="e">
        <f>VLOOKUP(A181,Table1[[#All],[NO. SIRI / CASIS / NO. HAK MILIK
(PATA)]],1,0)</f>
        <v>#N/A</v>
      </c>
      <c r="G181" s="159" t="e">
        <f t="shared" si="2"/>
        <v>#N/A</v>
      </c>
      <c r="H181" s="156" t="e">
        <f>VLOOKUP(A181,W3_PATA!A:G,2,0)</f>
        <v>#N/A</v>
      </c>
      <c r="I181" s="160" t="e">
        <f>VLOOKUP(A181,W3_PATA!A:G,7,0)</f>
        <v>#N/A</v>
      </c>
    </row>
    <row r="182" spans="1:9" ht="20.149999999999999" customHeight="1" x14ac:dyDescent="0.25">
      <c r="A182" s="156">
        <f>W3_PATA!A180</f>
        <v>0</v>
      </c>
      <c r="B182" s="157" t="e">
        <f>VLOOKUP(A182,W3_PATA!A:D,4,0)</f>
        <v>#N/A</v>
      </c>
      <c r="C182" s="156" t="e">
        <f>VLOOKUP(A182,W3_PATA!A:F,5,0)</f>
        <v>#N/A</v>
      </c>
      <c r="D182" s="156" t="e">
        <f>VLOOKUP(A182,W3_PATA!A:F,6,0)</f>
        <v>#N/A</v>
      </c>
      <c r="E182" s="158" t="e">
        <f>VLOOKUP(A182,W2_LBA!A:B,2,0)</f>
        <v>#N/A</v>
      </c>
      <c r="F182" s="158" t="e">
        <f>VLOOKUP(A182,Table1[[#All],[NO. SIRI / CASIS / NO. HAK MILIK
(PATA)]],1,0)</f>
        <v>#N/A</v>
      </c>
      <c r="G182" s="159" t="e">
        <f t="shared" si="2"/>
        <v>#N/A</v>
      </c>
      <c r="H182" s="156" t="e">
        <f>VLOOKUP(A182,W3_PATA!$A$2:$G$9424,2,0)</f>
        <v>#N/A</v>
      </c>
      <c r="I182" s="160" t="e">
        <f>VLOOKUP(A182,W3_PATA!$A$2:$G$9424,7,0)</f>
        <v>#N/A</v>
      </c>
    </row>
    <row r="183" spans="1:9" ht="20.149999999999999" customHeight="1" x14ac:dyDescent="0.25">
      <c r="A183" s="156">
        <f>W3_PATA!A181</f>
        <v>0</v>
      </c>
      <c r="B183" s="157" t="e">
        <f>VLOOKUP(A183,W3_PATA!A:D,4,0)</f>
        <v>#N/A</v>
      </c>
      <c r="C183" s="156" t="e">
        <f>VLOOKUP(A183,W3_PATA!A:F,5,0)</f>
        <v>#N/A</v>
      </c>
      <c r="D183" s="156" t="e">
        <f>VLOOKUP(A183,W3_PATA!A:F,6,0)</f>
        <v>#N/A</v>
      </c>
      <c r="E183" s="158" t="e">
        <f>VLOOKUP(A183,W2_LBA!A:B,2,0)</f>
        <v>#N/A</v>
      </c>
      <c r="F183" s="158" t="e">
        <f>VLOOKUP(A183,Table1[[#All],[NO. SIRI / CASIS / NO. HAK MILIK
(PATA)]],1,0)</f>
        <v>#N/A</v>
      </c>
      <c r="G183" s="159" t="e">
        <f t="shared" si="2"/>
        <v>#N/A</v>
      </c>
      <c r="H183" s="156" t="e">
        <f>VLOOKUP(A183,W3_PATA!$A$2:$G$9424,2,0)</f>
        <v>#N/A</v>
      </c>
      <c r="I183" s="160" t="e">
        <f>VLOOKUP(A183,W3_PATA!$A$2:$G$9424,7,0)</f>
        <v>#N/A</v>
      </c>
    </row>
    <row r="184" spans="1:9" ht="20.149999999999999" customHeight="1" x14ac:dyDescent="0.25">
      <c r="A184" s="156">
        <f>W3_PATA!A182</f>
        <v>0</v>
      </c>
      <c r="B184" s="157" t="e">
        <f>VLOOKUP(A184,W3_PATA!A:D,4,0)</f>
        <v>#N/A</v>
      </c>
      <c r="C184" s="156" t="e">
        <f>VLOOKUP(A184,W3_PATA!A:F,5,0)</f>
        <v>#N/A</v>
      </c>
      <c r="D184" s="156" t="e">
        <f>VLOOKUP(A184,W3_PATA!A:F,6,0)</f>
        <v>#N/A</v>
      </c>
      <c r="E184" s="158" t="e">
        <f>VLOOKUP(A184,W2_LBA!A:B,2,0)</f>
        <v>#N/A</v>
      </c>
      <c r="F184" s="158" t="e">
        <f>VLOOKUP(A184,Table1[[#All],[NO. SIRI / CASIS / NO. HAK MILIK
(PATA)]],1,0)</f>
        <v>#N/A</v>
      </c>
      <c r="G184" s="159" t="e">
        <f t="shared" si="2"/>
        <v>#N/A</v>
      </c>
      <c r="H184" s="156" t="e">
        <f>VLOOKUP(A184,W3_PATA!$A$2:$G$9424,2,0)</f>
        <v>#N/A</v>
      </c>
      <c r="I184" s="160" t="e">
        <f>VLOOKUP(A184,W3_PATA!$A$2:$G$9424,7,0)</f>
        <v>#N/A</v>
      </c>
    </row>
    <row r="185" spans="1:9" ht="20.149999999999999" customHeight="1" x14ac:dyDescent="0.25">
      <c r="A185" s="156">
        <f>W3_PATA!A183</f>
        <v>0</v>
      </c>
      <c r="B185" s="157" t="e">
        <f>VLOOKUP(A185,W3_PATA!A:D,4,0)</f>
        <v>#N/A</v>
      </c>
      <c r="C185" s="156" t="e">
        <f>VLOOKUP(A185,W3_PATA!A:F,5,0)</f>
        <v>#N/A</v>
      </c>
      <c r="D185" s="156" t="e">
        <f>VLOOKUP(A185,W3_PATA!A:F,6,0)</f>
        <v>#N/A</v>
      </c>
      <c r="E185" s="158" t="e">
        <f>VLOOKUP(A185,W2_LBA!A:B,2,0)</f>
        <v>#N/A</v>
      </c>
      <c r="F185" s="158" t="e">
        <f>VLOOKUP(A185,Table1[[#All],[NO. SIRI / CASIS / NO. HAK MILIK
(PATA)]],1,0)</f>
        <v>#N/A</v>
      </c>
      <c r="G185" s="159" t="e">
        <f t="shared" si="2"/>
        <v>#N/A</v>
      </c>
      <c r="H185" s="156" t="e">
        <f>VLOOKUP(A185,W3_PATA!$A$2:$G$9424,2,0)</f>
        <v>#N/A</v>
      </c>
      <c r="I185" s="160" t="e">
        <f>VLOOKUP(A185,W3_PATA!$A$2:$G$9424,7,0)</f>
        <v>#N/A</v>
      </c>
    </row>
    <row r="186" spans="1:9" ht="20.149999999999999" customHeight="1" x14ac:dyDescent="0.25">
      <c r="A186" s="156">
        <f>W3_PATA!A184</f>
        <v>0</v>
      </c>
      <c r="B186" s="157" t="e">
        <f>VLOOKUP(A186,W3_PATA!A:D,4,0)</f>
        <v>#N/A</v>
      </c>
      <c r="C186" s="156" t="e">
        <f>VLOOKUP(A186,W3_PATA!A:F,5,0)</f>
        <v>#N/A</v>
      </c>
      <c r="D186" s="156" t="e">
        <f>VLOOKUP(A186,W3_PATA!A:F,6,0)</f>
        <v>#N/A</v>
      </c>
      <c r="E186" s="158" t="e">
        <f>VLOOKUP(A186,W2_LBA!A:B,2,0)</f>
        <v>#N/A</v>
      </c>
      <c r="F186" s="158" t="e">
        <f>VLOOKUP(A186,Table1[[#All],[NO. SIRI / CASIS / NO. HAK MILIK
(PATA)]],1,0)</f>
        <v>#N/A</v>
      </c>
      <c r="G186" s="159" t="e">
        <f t="shared" si="2"/>
        <v>#N/A</v>
      </c>
      <c r="H186" s="156" t="e">
        <f>VLOOKUP(A186,W3_PATA!$A$2:$G$9424,2,0)</f>
        <v>#N/A</v>
      </c>
      <c r="I186" s="160" t="e">
        <f>VLOOKUP(A186,W3_PATA!$A$2:$G$9424,7,0)</f>
        <v>#N/A</v>
      </c>
    </row>
    <row r="187" spans="1:9" ht="20.149999999999999" customHeight="1" x14ac:dyDescent="0.25">
      <c r="A187" s="156">
        <f>W3_PATA!A185</f>
        <v>0</v>
      </c>
      <c r="B187" s="157" t="e">
        <f>VLOOKUP(A187,W3_PATA!A:D,4,0)</f>
        <v>#N/A</v>
      </c>
      <c r="C187" s="156" t="e">
        <f>VLOOKUP(A187,W3_PATA!A:F,5,0)</f>
        <v>#N/A</v>
      </c>
      <c r="D187" s="156" t="e">
        <f>VLOOKUP(A187,W3_PATA!A:F,6,0)</f>
        <v>#N/A</v>
      </c>
      <c r="E187" s="158" t="e">
        <f>VLOOKUP(A187,W2_LBA!A:B,2,0)</f>
        <v>#N/A</v>
      </c>
      <c r="F187" s="158" t="e">
        <f>VLOOKUP(A187,Table1[[#All],[NO. SIRI / CASIS / NO. HAK MILIK
(PATA)]],1,0)</f>
        <v>#N/A</v>
      </c>
      <c r="G187" s="159" t="e">
        <f t="shared" si="2"/>
        <v>#N/A</v>
      </c>
      <c r="H187" s="156" t="e">
        <f>VLOOKUP(A187,W3_PATA!$A$2:$G$9424,2,0)</f>
        <v>#N/A</v>
      </c>
      <c r="I187" s="160" t="e">
        <f>VLOOKUP(A187,W3_PATA!$A$2:$G$9424,7,0)</f>
        <v>#N/A</v>
      </c>
    </row>
    <row r="188" spans="1:9" ht="20.149999999999999" customHeight="1" x14ac:dyDescent="0.25">
      <c r="A188" s="156">
        <f>W3_PATA!A186</f>
        <v>0</v>
      </c>
      <c r="B188" s="157" t="e">
        <f>VLOOKUP(A188,W3_PATA!A:D,4,0)</f>
        <v>#N/A</v>
      </c>
      <c r="C188" s="156" t="e">
        <f>VLOOKUP(A188,W3_PATA!A:F,5,0)</f>
        <v>#N/A</v>
      </c>
      <c r="D188" s="156" t="e">
        <f>VLOOKUP(A188,W3_PATA!A:F,6,0)</f>
        <v>#N/A</v>
      </c>
      <c r="E188" s="158" t="e">
        <f>VLOOKUP(A188,W2_LBA!A:B,2,0)</f>
        <v>#N/A</v>
      </c>
      <c r="F188" s="158" t="e">
        <f>VLOOKUP(A188,Table1[[#All],[NO. SIRI / CASIS / NO. HAK MILIK
(PATA)]],1,0)</f>
        <v>#N/A</v>
      </c>
      <c r="G188" s="159" t="e">
        <f t="shared" si="2"/>
        <v>#N/A</v>
      </c>
      <c r="H188" s="156" t="e">
        <f>VLOOKUP(A188,W3_PATA!$A$2:$G$9424,2,0)</f>
        <v>#N/A</v>
      </c>
      <c r="I188" s="160" t="e">
        <f>VLOOKUP(A188,W3_PATA!$A$2:$G$9424,7,0)</f>
        <v>#N/A</v>
      </c>
    </row>
    <row r="189" spans="1:9" ht="20.149999999999999" customHeight="1" x14ac:dyDescent="0.25">
      <c r="A189" s="156">
        <f>W3_PATA!A187</f>
        <v>0</v>
      </c>
      <c r="B189" s="157" t="e">
        <f>VLOOKUP(A189,W3_PATA!A:D,4,0)</f>
        <v>#N/A</v>
      </c>
      <c r="C189" s="156" t="e">
        <f>VLOOKUP(A189,W3_PATA!A:F,5,0)</f>
        <v>#N/A</v>
      </c>
      <c r="D189" s="156" t="e">
        <f>VLOOKUP(A189,W3_PATA!A:F,6,0)</f>
        <v>#N/A</v>
      </c>
      <c r="E189" s="158" t="e">
        <f>VLOOKUP(A189,W2_LBA!A:B,2,0)</f>
        <v>#N/A</v>
      </c>
      <c r="F189" s="158" t="e">
        <f>VLOOKUP(A189,Table1[[#All],[NO. SIRI / CASIS / NO. HAK MILIK
(PATA)]],1,0)</f>
        <v>#N/A</v>
      </c>
      <c r="G189" s="159" t="e">
        <f t="shared" si="2"/>
        <v>#N/A</v>
      </c>
      <c r="H189" s="156" t="e">
        <f>VLOOKUP(A189,W3_PATA!$A$2:$G$9424,2,0)</f>
        <v>#N/A</v>
      </c>
      <c r="I189" s="160" t="e">
        <f>VLOOKUP(A189,W3_PATA!$A$2:$G$9424,7,0)</f>
        <v>#N/A</v>
      </c>
    </row>
    <row r="190" spans="1:9" ht="20.149999999999999" customHeight="1" x14ac:dyDescent="0.25">
      <c r="A190" s="156">
        <f>W3_PATA!A188</f>
        <v>0</v>
      </c>
      <c r="B190" s="157" t="e">
        <f>VLOOKUP(A190,W3_PATA!A:D,4,0)</f>
        <v>#N/A</v>
      </c>
      <c r="C190" s="156" t="e">
        <f>VLOOKUP(A190,W3_PATA!A:F,5,0)</f>
        <v>#N/A</v>
      </c>
      <c r="D190" s="156" t="e">
        <f>VLOOKUP(A190,W3_PATA!A:F,6,0)</f>
        <v>#N/A</v>
      </c>
      <c r="E190" s="158" t="e">
        <f>VLOOKUP(A190,W2_LBA!A:B,2,0)</f>
        <v>#N/A</v>
      </c>
      <c r="F190" s="158" t="e">
        <f>VLOOKUP(A190,Table1[[#All],[NO. SIRI / CASIS / NO. HAK MILIK
(PATA)]],1,0)</f>
        <v>#N/A</v>
      </c>
      <c r="G190" s="159" t="e">
        <f t="shared" si="2"/>
        <v>#N/A</v>
      </c>
      <c r="H190" s="156" t="e">
        <f>VLOOKUP(A190,W3_PATA!$A$2:$G$9424,2,0)</f>
        <v>#N/A</v>
      </c>
      <c r="I190" s="160" t="e">
        <f>VLOOKUP(A190,W3_PATA!$A$2:$G$9424,7,0)</f>
        <v>#N/A</v>
      </c>
    </row>
    <row r="191" spans="1:9" ht="20.149999999999999" customHeight="1" x14ac:dyDescent="0.25">
      <c r="A191" s="156">
        <f>W3_PATA!A189</f>
        <v>0</v>
      </c>
      <c r="B191" s="157" t="e">
        <f>VLOOKUP(A191,W3_PATA!A:D,4,0)</f>
        <v>#N/A</v>
      </c>
      <c r="C191" s="156" t="e">
        <f>VLOOKUP(A191,W3_PATA!A:F,5,0)</f>
        <v>#N/A</v>
      </c>
      <c r="D191" s="156" t="e">
        <f>VLOOKUP(A191,W3_PATA!A:F,6,0)</f>
        <v>#N/A</v>
      </c>
      <c r="E191" s="158" t="e">
        <f>VLOOKUP(A191,W2_LBA!A:B,2,0)</f>
        <v>#N/A</v>
      </c>
      <c r="F191" s="158" t="e">
        <f>VLOOKUP(A191,Table1[[#All],[NO. SIRI / CASIS / NO. HAK MILIK
(PATA)]],1,0)</f>
        <v>#N/A</v>
      </c>
      <c r="G191" s="159" t="e">
        <f t="shared" si="2"/>
        <v>#N/A</v>
      </c>
      <c r="H191" s="156" t="e">
        <f>VLOOKUP(A191,W3_PATA!$A$2:$G$9424,2,0)</f>
        <v>#N/A</v>
      </c>
      <c r="I191" s="160" t="e">
        <f>VLOOKUP(A191,W3_PATA!$A$2:$G$9424,7,0)</f>
        <v>#N/A</v>
      </c>
    </row>
    <row r="192" spans="1:9" ht="20.149999999999999" customHeight="1" x14ac:dyDescent="0.25">
      <c r="A192" s="156">
        <f>W3_PATA!A190</f>
        <v>0</v>
      </c>
      <c r="B192" s="157" t="e">
        <f>VLOOKUP(A192,W3_PATA!A:D,4,0)</f>
        <v>#N/A</v>
      </c>
      <c r="C192" s="156" t="e">
        <f>VLOOKUP(A192,W3_PATA!A:F,5,0)</f>
        <v>#N/A</v>
      </c>
      <c r="D192" s="156" t="e">
        <f>VLOOKUP(A192,W3_PATA!A:F,6,0)</f>
        <v>#N/A</v>
      </c>
      <c r="E192" s="158" t="e">
        <f>VLOOKUP(A192,W2_LBA!A:B,2,0)</f>
        <v>#N/A</v>
      </c>
      <c r="F192" s="158" t="e">
        <f>VLOOKUP(A192,Table1[[#All],[NO. SIRI / CASIS / NO. HAK MILIK
(PATA)]],1,0)</f>
        <v>#N/A</v>
      </c>
      <c r="G192" s="159" t="e">
        <f t="shared" si="2"/>
        <v>#N/A</v>
      </c>
      <c r="H192" s="156" t="e">
        <f>VLOOKUP(A192,W3_PATA!$A$2:$G$9424,2,0)</f>
        <v>#N/A</v>
      </c>
      <c r="I192" s="160" t="e">
        <f>VLOOKUP(A192,W3_PATA!$A$2:$G$9424,7,0)</f>
        <v>#N/A</v>
      </c>
    </row>
    <row r="193" spans="1:9" ht="20.149999999999999" customHeight="1" x14ac:dyDescent="0.25">
      <c r="A193" s="156">
        <f>W3_PATA!A191</f>
        <v>0</v>
      </c>
      <c r="B193" s="157" t="e">
        <f>VLOOKUP(A193,W3_PATA!A:D,4,0)</f>
        <v>#N/A</v>
      </c>
      <c r="C193" s="156" t="e">
        <f>VLOOKUP(A193,W3_PATA!A:F,5,0)</f>
        <v>#N/A</v>
      </c>
      <c r="D193" s="156" t="e">
        <f>VLOOKUP(A193,W3_PATA!A:F,6,0)</f>
        <v>#N/A</v>
      </c>
      <c r="E193" s="158" t="e">
        <f>VLOOKUP(A193,W2_LBA!A:B,2,0)</f>
        <v>#N/A</v>
      </c>
      <c r="F193" s="158" t="e">
        <f>VLOOKUP(A193,Table1[[#All],[NO. SIRI / CASIS / NO. HAK MILIK
(PATA)]],1,0)</f>
        <v>#N/A</v>
      </c>
      <c r="G193" s="159" t="e">
        <f t="shared" si="2"/>
        <v>#N/A</v>
      </c>
      <c r="H193" s="156" t="e">
        <f>VLOOKUP(A193,W3_PATA!$A$2:$G$9424,2,0)</f>
        <v>#N/A</v>
      </c>
      <c r="I193" s="160" t="e">
        <f>VLOOKUP(A193,W3_PATA!$A$2:$G$9424,7,0)</f>
        <v>#N/A</v>
      </c>
    </row>
    <row r="194" spans="1:9" ht="20.149999999999999" customHeight="1" x14ac:dyDescent="0.25">
      <c r="A194" s="156">
        <f>W3_PATA!A192</f>
        <v>0</v>
      </c>
      <c r="B194" s="157" t="e">
        <f>VLOOKUP(A194,W3_PATA!A:D,4,0)</f>
        <v>#N/A</v>
      </c>
      <c r="C194" s="156" t="e">
        <f>VLOOKUP(A194,W3_PATA!A:F,5,0)</f>
        <v>#N/A</v>
      </c>
      <c r="D194" s="156" t="e">
        <f>VLOOKUP(A194,W3_PATA!A:F,6,0)</f>
        <v>#N/A</v>
      </c>
      <c r="E194" s="158" t="e">
        <f>VLOOKUP(A194,W2_LBA!A:B,2,0)</f>
        <v>#N/A</v>
      </c>
      <c r="F194" s="158" t="e">
        <f>VLOOKUP(A194,Table1[[#All],[NO. SIRI / CASIS / NO. HAK MILIK
(PATA)]],1,0)</f>
        <v>#N/A</v>
      </c>
      <c r="G194" s="159" t="e">
        <f t="shared" si="2"/>
        <v>#N/A</v>
      </c>
      <c r="H194" s="156" t="e">
        <f>VLOOKUP(A194,W3_PATA!$A$2:$G$9424,2,0)</f>
        <v>#N/A</v>
      </c>
      <c r="I194" s="160" t="e">
        <f>VLOOKUP(A194,W3_PATA!$A$2:$G$9424,7,0)</f>
        <v>#N/A</v>
      </c>
    </row>
    <row r="195" spans="1:9" ht="20.149999999999999" customHeight="1" x14ac:dyDescent="0.25">
      <c r="A195" s="156">
        <f>W3_PATA!A193</f>
        <v>0</v>
      </c>
      <c r="B195" s="157" t="e">
        <f>VLOOKUP(A195,W3_PATA!A:D,4,0)</f>
        <v>#N/A</v>
      </c>
      <c r="C195" s="156" t="e">
        <f>VLOOKUP(A195,W3_PATA!A:F,5,0)</f>
        <v>#N/A</v>
      </c>
      <c r="D195" s="156" t="e">
        <f>VLOOKUP(A195,W3_PATA!A:F,6,0)</f>
        <v>#N/A</v>
      </c>
      <c r="E195" s="158" t="e">
        <f>VLOOKUP(A195,W2_LBA!A:B,2,0)</f>
        <v>#N/A</v>
      </c>
      <c r="F195" s="158" t="e">
        <f>VLOOKUP(A195,Table1[[#All],[NO. SIRI / CASIS / NO. HAK MILIK
(PATA)]],1,0)</f>
        <v>#N/A</v>
      </c>
      <c r="G195" s="159" t="e">
        <f t="shared" si="2"/>
        <v>#N/A</v>
      </c>
      <c r="H195" s="156" t="e">
        <f>VLOOKUP(A195,W3_PATA!$A$2:$G$9424,2,0)</f>
        <v>#N/A</v>
      </c>
      <c r="I195" s="160" t="e">
        <f>VLOOKUP(A195,W3_PATA!$A$2:$G$9424,7,0)</f>
        <v>#N/A</v>
      </c>
    </row>
    <row r="196" spans="1:9" ht="20.149999999999999" customHeight="1" x14ac:dyDescent="0.25">
      <c r="A196" s="156">
        <f>W3_PATA!A194</f>
        <v>0</v>
      </c>
      <c r="B196" s="157" t="e">
        <f>VLOOKUP(A196,W3_PATA!A:D,4,0)</f>
        <v>#N/A</v>
      </c>
      <c r="C196" s="156" t="e">
        <f>VLOOKUP(A196,W3_PATA!A:F,5,0)</f>
        <v>#N/A</v>
      </c>
      <c r="D196" s="156" t="e">
        <f>VLOOKUP(A196,W3_PATA!A:F,6,0)</f>
        <v>#N/A</v>
      </c>
      <c r="E196" s="158" t="e">
        <f>VLOOKUP(A196,W2_LBA!A:B,2,0)</f>
        <v>#N/A</v>
      </c>
      <c r="F196" s="158" t="e">
        <f>VLOOKUP(A196,Table1[[#All],[NO. SIRI / CASIS / NO. HAK MILIK
(PATA)]],1,0)</f>
        <v>#N/A</v>
      </c>
      <c r="G196" s="159" t="e">
        <f t="shared" si="2"/>
        <v>#N/A</v>
      </c>
      <c r="H196" s="156" t="e">
        <f>VLOOKUP(A196,W3_PATA!$A$2:$G$9424,2,0)</f>
        <v>#N/A</v>
      </c>
      <c r="I196" s="160" t="e">
        <f>VLOOKUP(A196,W3_PATA!$A$2:$G$9424,7,0)</f>
        <v>#N/A</v>
      </c>
    </row>
    <row r="197" spans="1:9" ht="20.149999999999999" customHeight="1" x14ac:dyDescent="0.25">
      <c r="A197" s="156">
        <f>W3_PATA!A195</f>
        <v>0</v>
      </c>
      <c r="B197" s="157" t="e">
        <f>VLOOKUP(A197,W3_PATA!A:D,4,0)</f>
        <v>#N/A</v>
      </c>
      <c r="C197" s="156" t="e">
        <f>VLOOKUP(A197,W3_PATA!A:F,5,0)</f>
        <v>#N/A</v>
      </c>
      <c r="D197" s="156" t="e">
        <f>VLOOKUP(A197,W3_PATA!A:F,6,0)</f>
        <v>#N/A</v>
      </c>
      <c r="E197" s="158" t="e">
        <f>VLOOKUP(A197,W2_LBA!A:B,2,0)</f>
        <v>#N/A</v>
      </c>
      <c r="F197" s="158" t="e">
        <f>VLOOKUP(A197,Table1[[#All],[NO. SIRI / CASIS / NO. HAK MILIK
(PATA)]],1,0)</f>
        <v>#N/A</v>
      </c>
      <c r="G197" s="159" t="e">
        <f t="shared" ref="G197:G213" si="3">IFERROR(F197,B197)</f>
        <v>#N/A</v>
      </c>
      <c r="H197" s="156" t="e">
        <f>VLOOKUP(A197,W3_PATA!$A$2:$G$9424,2,0)</f>
        <v>#N/A</v>
      </c>
      <c r="I197" s="160" t="e">
        <f>VLOOKUP(A197,W3_PATA!$A$2:$G$9424,7,0)</f>
        <v>#N/A</v>
      </c>
    </row>
    <row r="198" spans="1:9" ht="20.149999999999999" customHeight="1" x14ac:dyDescent="0.25">
      <c r="A198" s="156">
        <f>W3_PATA!A196</f>
        <v>0</v>
      </c>
      <c r="B198" s="157" t="e">
        <f>VLOOKUP(A198,W3_PATA!A:D,4,0)</f>
        <v>#N/A</v>
      </c>
      <c r="C198" s="156" t="e">
        <f>VLOOKUP(A198,W3_PATA!A:F,5,0)</f>
        <v>#N/A</v>
      </c>
      <c r="D198" s="156" t="e">
        <f>VLOOKUP(A198,W3_PATA!A:F,6,0)</f>
        <v>#N/A</v>
      </c>
      <c r="E198" s="158" t="e">
        <f>VLOOKUP(A198,W2_LBA!A:B,2,0)</f>
        <v>#N/A</v>
      </c>
      <c r="F198" s="158" t="e">
        <f>VLOOKUP(A198,Table1[[#All],[NO. SIRI / CASIS / NO. HAK MILIK
(PATA)]],1,0)</f>
        <v>#N/A</v>
      </c>
      <c r="G198" s="159" t="e">
        <f t="shared" si="3"/>
        <v>#N/A</v>
      </c>
      <c r="H198" s="156" t="e">
        <f>VLOOKUP(A198,W3_PATA!$A$2:$G$9424,2,0)</f>
        <v>#N/A</v>
      </c>
      <c r="I198" s="160" t="e">
        <f>VLOOKUP(A198,W3_PATA!$A$2:$G$9424,7,0)</f>
        <v>#N/A</v>
      </c>
    </row>
    <row r="199" spans="1:9" ht="20.149999999999999" customHeight="1" x14ac:dyDescent="0.25">
      <c r="A199" s="156">
        <f>W3_PATA!A197</f>
        <v>0</v>
      </c>
      <c r="B199" s="157" t="e">
        <f>VLOOKUP(A199,W3_PATA!A:D,4,0)</f>
        <v>#N/A</v>
      </c>
      <c r="C199" s="156" t="e">
        <f>VLOOKUP(A199,W3_PATA!A:F,5,0)</f>
        <v>#N/A</v>
      </c>
      <c r="D199" s="156" t="e">
        <f>VLOOKUP(A199,W3_PATA!A:F,6,0)</f>
        <v>#N/A</v>
      </c>
      <c r="E199" s="158" t="e">
        <f>VLOOKUP(A199,W2_LBA!A:B,2,0)</f>
        <v>#N/A</v>
      </c>
      <c r="F199" s="158" t="e">
        <f>VLOOKUP(A199,Table1[[#All],[NO. SIRI / CASIS / NO. HAK MILIK
(PATA)]],1,0)</f>
        <v>#N/A</v>
      </c>
      <c r="G199" s="159" t="e">
        <f t="shared" si="3"/>
        <v>#N/A</v>
      </c>
      <c r="H199" s="156" t="e">
        <f>VLOOKUP(A199,W3_PATA!$A$2:$G$9424,2,0)</f>
        <v>#N/A</v>
      </c>
      <c r="I199" s="160" t="e">
        <f>VLOOKUP(A199,W3_PATA!$A$2:$G$9424,7,0)</f>
        <v>#N/A</v>
      </c>
    </row>
    <row r="200" spans="1:9" ht="20.149999999999999" customHeight="1" x14ac:dyDescent="0.25">
      <c r="A200" s="156">
        <f>W3_PATA!A198</f>
        <v>0</v>
      </c>
      <c r="B200" s="157" t="e">
        <f>VLOOKUP(A200,W3_PATA!A:D,4,0)</f>
        <v>#N/A</v>
      </c>
      <c r="C200" s="156" t="e">
        <f>VLOOKUP(A200,W3_PATA!A:F,5,0)</f>
        <v>#N/A</v>
      </c>
      <c r="D200" s="156" t="e">
        <f>VLOOKUP(A200,W3_PATA!A:F,6,0)</f>
        <v>#N/A</v>
      </c>
      <c r="E200" s="158" t="e">
        <f>VLOOKUP(A200,W2_LBA!A:B,2,0)</f>
        <v>#N/A</v>
      </c>
      <c r="F200" s="158" t="e">
        <f>VLOOKUP(A200,Table1[[#All],[NO. SIRI / CASIS / NO. HAK MILIK
(PATA)]],1,0)</f>
        <v>#N/A</v>
      </c>
      <c r="G200" s="159" t="e">
        <f t="shared" si="3"/>
        <v>#N/A</v>
      </c>
      <c r="H200" s="156" t="e">
        <f>VLOOKUP(A200,W3_PATA!$A$2:$G$9424,2,0)</f>
        <v>#N/A</v>
      </c>
      <c r="I200" s="160" t="e">
        <f>VLOOKUP(A200,W3_PATA!$A$2:$G$9424,7,0)</f>
        <v>#N/A</v>
      </c>
    </row>
    <row r="201" spans="1:9" ht="20.149999999999999" customHeight="1" x14ac:dyDescent="0.25">
      <c r="A201" s="156">
        <f>W3_PATA!A199</f>
        <v>0</v>
      </c>
      <c r="B201" s="157" t="e">
        <f>VLOOKUP(A201,W3_PATA!A:D,4,0)</f>
        <v>#N/A</v>
      </c>
      <c r="C201" s="156" t="e">
        <f>VLOOKUP(A201,W3_PATA!A:F,5,0)</f>
        <v>#N/A</v>
      </c>
      <c r="D201" s="156" t="e">
        <f>VLOOKUP(A201,W3_PATA!A:F,6,0)</f>
        <v>#N/A</v>
      </c>
      <c r="E201" s="158" t="e">
        <f>VLOOKUP(A201,W2_LBA!A:B,2,0)</f>
        <v>#N/A</v>
      </c>
      <c r="F201" s="158" t="e">
        <f>VLOOKUP(A201,Table1[[#All],[NO. SIRI / CASIS / NO. HAK MILIK
(PATA)]],1,0)</f>
        <v>#N/A</v>
      </c>
      <c r="G201" s="159" t="e">
        <f t="shared" si="3"/>
        <v>#N/A</v>
      </c>
      <c r="H201" s="156" t="e">
        <f>VLOOKUP(A201,W3_PATA!$A$2:$G$9424,2,0)</f>
        <v>#N/A</v>
      </c>
      <c r="I201" s="160" t="e">
        <f>VLOOKUP(A201,W3_PATA!$A$2:$G$9424,7,0)</f>
        <v>#N/A</v>
      </c>
    </row>
    <row r="202" spans="1:9" ht="20.149999999999999" customHeight="1" x14ac:dyDescent="0.25">
      <c r="A202" s="156">
        <f>W3_PATA!A200</f>
        <v>0</v>
      </c>
      <c r="B202" s="157" t="e">
        <f>VLOOKUP(A202,W3_PATA!A:D,4,0)</f>
        <v>#N/A</v>
      </c>
      <c r="C202" s="156" t="e">
        <f>VLOOKUP(A202,W3_PATA!A:F,5,0)</f>
        <v>#N/A</v>
      </c>
      <c r="D202" s="156" t="e">
        <f>VLOOKUP(A202,W3_PATA!A:F,6,0)</f>
        <v>#N/A</v>
      </c>
      <c r="E202" s="158" t="e">
        <f>VLOOKUP(A202,W2_LBA!A:B,2,0)</f>
        <v>#N/A</v>
      </c>
      <c r="F202" s="158" t="e">
        <f>VLOOKUP(A202,Table1[[#All],[NO. SIRI / CASIS / NO. HAK MILIK
(PATA)]],1,0)</f>
        <v>#N/A</v>
      </c>
      <c r="G202" s="159" t="e">
        <f t="shared" si="3"/>
        <v>#N/A</v>
      </c>
      <c r="H202" s="156" t="e">
        <f>VLOOKUP(A202,W3_PATA!$A$2:$G$9424,2,0)</f>
        <v>#N/A</v>
      </c>
      <c r="I202" s="160" t="e">
        <f>VLOOKUP(A202,W3_PATA!$A$2:$G$9424,7,0)</f>
        <v>#N/A</v>
      </c>
    </row>
    <row r="203" spans="1:9" ht="20.149999999999999" customHeight="1" x14ac:dyDescent="0.25">
      <c r="A203" s="156">
        <f>W3_PATA!A201</f>
        <v>0</v>
      </c>
      <c r="B203" s="157" t="e">
        <f>VLOOKUP(A203,W3_PATA!A:D,4,0)</f>
        <v>#N/A</v>
      </c>
      <c r="C203" s="156" t="e">
        <f>VLOOKUP(A203,W3_PATA!A:F,5,0)</f>
        <v>#N/A</v>
      </c>
      <c r="D203" s="156" t="e">
        <f>VLOOKUP(A203,W3_PATA!A:F,6,0)</f>
        <v>#N/A</v>
      </c>
      <c r="E203" s="158" t="e">
        <f>VLOOKUP(A203,W2_LBA!A:B,2,0)</f>
        <v>#N/A</v>
      </c>
      <c r="F203" s="158" t="e">
        <f>VLOOKUP(A203,Table1[[#All],[NO. SIRI / CASIS / NO. HAK MILIK
(PATA)]],1,0)</f>
        <v>#N/A</v>
      </c>
      <c r="G203" s="159" t="e">
        <f t="shared" si="3"/>
        <v>#N/A</v>
      </c>
      <c r="H203" s="156" t="e">
        <f>VLOOKUP(A203,W3_PATA!$A$2:$G$9424,2,0)</f>
        <v>#N/A</v>
      </c>
      <c r="I203" s="160" t="e">
        <f>VLOOKUP(A203,W3_PATA!$A$2:$G$9424,7,0)</f>
        <v>#N/A</v>
      </c>
    </row>
    <row r="204" spans="1:9" ht="20.149999999999999" customHeight="1" x14ac:dyDescent="0.25">
      <c r="A204" s="156">
        <f>W3_PATA!A202</f>
        <v>0</v>
      </c>
      <c r="B204" s="157" t="e">
        <f>VLOOKUP(A204,W3_PATA!A:D,4,0)</f>
        <v>#N/A</v>
      </c>
      <c r="C204" s="156" t="e">
        <f>VLOOKUP(A204,W3_PATA!A:F,5,0)</f>
        <v>#N/A</v>
      </c>
      <c r="D204" s="156" t="e">
        <f>VLOOKUP(A204,W3_PATA!A:F,6,0)</f>
        <v>#N/A</v>
      </c>
      <c r="E204" s="158" t="e">
        <f>VLOOKUP(A204,W2_LBA!A:B,2,0)</f>
        <v>#N/A</v>
      </c>
      <c r="F204" s="158" t="e">
        <f>VLOOKUP(A204,Table1[[#All],[NO. SIRI / CASIS / NO. HAK MILIK
(PATA)]],1,0)</f>
        <v>#N/A</v>
      </c>
      <c r="G204" s="159" t="e">
        <f t="shared" si="3"/>
        <v>#N/A</v>
      </c>
      <c r="H204" s="156" t="e">
        <f>VLOOKUP(A204,W3_PATA!$A$2:$G$9424,2,0)</f>
        <v>#N/A</v>
      </c>
      <c r="I204" s="160" t="e">
        <f>VLOOKUP(A204,W3_PATA!$A$2:$G$9424,7,0)</f>
        <v>#N/A</v>
      </c>
    </row>
    <row r="205" spans="1:9" ht="20.149999999999999" customHeight="1" x14ac:dyDescent="0.25">
      <c r="A205" s="156">
        <f>W3_PATA!A203</f>
        <v>0</v>
      </c>
      <c r="B205" s="157" t="e">
        <f>VLOOKUP(A205,W3_PATA!A:D,4,0)</f>
        <v>#N/A</v>
      </c>
      <c r="C205" s="156" t="e">
        <f>VLOOKUP(A205,W3_PATA!A:F,5,0)</f>
        <v>#N/A</v>
      </c>
      <c r="D205" s="156" t="e">
        <f>VLOOKUP(A205,W3_PATA!A:F,6,0)</f>
        <v>#N/A</v>
      </c>
      <c r="E205" s="158" t="e">
        <f>VLOOKUP(A205,W2_LBA!A:B,2,0)</f>
        <v>#N/A</v>
      </c>
      <c r="F205" s="158" t="e">
        <f>VLOOKUP(A205,Table1[[#All],[NO. SIRI / CASIS / NO. HAK MILIK
(PATA)]],1,0)</f>
        <v>#N/A</v>
      </c>
      <c r="G205" s="159" t="e">
        <f t="shared" si="3"/>
        <v>#N/A</v>
      </c>
      <c r="H205" s="156" t="e">
        <f>VLOOKUP(A205,W3_PATA!$A$2:$G$9424,2,0)</f>
        <v>#N/A</v>
      </c>
      <c r="I205" s="160" t="e">
        <f>VLOOKUP(A205,W3_PATA!$A$2:$G$9424,7,0)</f>
        <v>#N/A</v>
      </c>
    </row>
    <row r="206" spans="1:9" ht="20.149999999999999" customHeight="1" x14ac:dyDescent="0.25">
      <c r="A206" s="156">
        <f>W3_PATA!A204</f>
        <v>0</v>
      </c>
      <c r="B206" s="157" t="e">
        <f>VLOOKUP(A206,W3_PATA!A:D,4,0)</f>
        <v>#N/A</v>
      </c>
      <c r="C206" s="156" t="e">
        <f>VLOOKUP(A206,W3_PATA!A:F,5,0)</f>
        <v>#N/A</v>
      </c>
      <c r="D206" s="156" t="e">
        <f>VLOOKUP(A206,W3_PATA!A:F,6,0)</f>
        <v>#N/A</v>
      </c>
      <c r="E206" s="158" t="e">
        <f>VLOOKUP(A206,W2_LBA!A:B,2,0)</f>
        <v>#N/A</v>
      </c>
      <c r="F206" s="158" t="e">
        <f>VLOOKUP(A206,Table1[[#All],[NO. SIRI / CASIS / NO. HAK MILIK
(PATA)]],1,0)</f>
        <v>#N/A</v>
      </c>
      <c r="G206" s="159" t="e">
        <f t="shared" si="3"/>
        <v>#N/A</v>
      </c>
      <c r="H206" s="156" t="e">
        <f>VLOOKUP(A206,W3_PATA!$A$2:$G$9424,2,0)</f>
        <v>#N/A</v>
      </c>
      <c r="I206" s="160" t="e">
        <f>VLOOKUP(A206,W3_PATA!$A$2:$G$9424,7,0)</f>
        <v>#N/A</v>
      </c>
    </row>
    <row r="207" spans="1:9" ht="20.149999999999999" customHeight="1" x14ac:dyDescent="0.25">
      <c r="A207" s="156">
        <f>W3_PATA!A205</f>
        <v>0</v>
      </c>
      <c r="B207" s="157" t="e">
        <f>VLOOKUP(A207,W3_PATA!A:D,4,0)</f>
        <v>#N/A</v>
      </c>
      <c r="C207" s="156" t="e">
        <f>VLOOKUP(A207,W3_PATA!A:F,5,0)</f>
        <v>#N/A</v>
      </c>
      <c r="D207" s="156" t="e">
        <f>VLOOKUP(A207,W3_PATA!A:F,6,0)</f>
        <v>#N/A</v>
      </c>
      <c r="E207" s="158" t="e">
        <f>VLOOKUP(A207,W2_LBA!A:B,2,0)</f>
        <v>#N/A</v>
      </c>
      <c r="F207" s="158" t="e">
        <f>VLOOKUP(A207,Table1[[#All],[NO. SIRI / CASIS / NO. HAK MILIK
(PATA)]],1,0)</f>
        <v>#N/A</v>
      </c>
      <c r="G207" s="159" t="e">
        <f t="shared" si="3"/>
        <v>#N/A</v>
      </c>
      <c r="H207" s="156" t="e">
        <f>VLOOKUP(A207,W3_PATA!$A$2:$G$9424,2,0)</f>
        <v>#N/A</v>
      </c>
      <c r="I207" s="160" t="e">
        <f>VLOOKUP(A207,W3_PATA!$A$2:$G$9424,7,0)</f>
        <v>#N/A</v>
      </c>
    </row>
    <row r="208" spans="1:9" ht="20.149999999999999" customHeight="1" x14ac:dyDescent="0.25">
      <c r="A208" s="156">
        <f>W3_PATA!A206</f>
        <v>0</v>
      </c>
      <c r="B208" s="157" t="e">
        <f>VLOOKUP(A208,W3_PATA!A:D,4,0)</f>
        <v>#N/A</v>
      </c>
      <c r="C208" s="156" t="e">
        <f>VLOOKUP(A208,W3_PATA!A:F,5,0)</f>
        <v>#N/A</v>
      </c>
      <c r="D208" s="156" t="e">
        <f>VLOOKUP(A208,W3_PATA!A:F,6,0)</f>
        <v>#N/A</v>
      </c>
      <c r="E208" s="158" t="e">
        <f>VLOOKUP(A208,W2_LBA!A:B,2,0)</f>
        <v>#N/A</v>
      </c>
      <c r="F208" s="158" t="e">
        <f>VLOOKUP(A208,Table1[[#All],[NO. SIRI / CASIS / NO. HAK MILIK
(PATA)]],1,0)</f>
        <v>#N/A</v>
      </c>
      <c r="G208" s="159" t="e">
        <f t="shared" si="3"/>
        <v>#N/A</v>
      </c>
      <c r="H208" s="156" t="e">
        <f>VLOOKUP(A208,W3_PATA!$A$2:$G$9424,2,0)</f>
        <v>#N/A</v>
      </c>
      <c r="I208" s="160" t="e">
        <f>VLOOKUP(A208,W3_PATA!$A$2:$G$9424,7,0)</f>
        <v>#N/A</v>
      </c>
    </row>
    <row r="209" spans="1:9" ht="20.149999999999999" customHeight="1" x14ac:dyDescent="0.25">
      <c r="A209" s="156">
        <f>W3_PATA!A207</f>
        <v>0</v>
      </c>
      <c r="B209" s="157" t="e">
        <f>VLOOKUP(A209,W3_PATA!A:D,4,0)</f>
        <v>#N/A</v>
      </c>
      <c r="C209" s="156" t="e">
        <f>VLOOKUP(A209,W3_PATA!A:F,5,0)</f>
        <v>#N/A</v>
      </c>
      <c r="D209" s="156" t="e">
        <f>VLOOKUP(A209,W3_PATA!A:F,6,0)</f>
        <v>#N/A</v>
      </c>
      <c r="E209" s="158" t="e">
        <f>VLOOKUP(A209,W2_LBA!A:B,2,0)</f>
        <v>#N/A</v>
      </c>
      <c r="F209" s="158" t="e">
        <f>VLOOKUP(A209,Table1[[#All],[NO. SIRI / CASIS / NO. HAK MILIK
(PATA)]],1,0)</f>
        <v>#N/A</v>
      </c>
      <c r="G209" s="159" t="e">
        <f t="shared" si="3"/>
        <v>#N/A</v>
      </c>
      <c r="H209" s="156" t="e">
        <f>VLOOKUP(A209,W3_PATA!$A$2:$G$9424,2,0)</f>
        <v>#N/A</v>
      </c>
      <c r="I209" s="160" t="e">
        <f>VLOOKUP(A209,W3_PATA!$A$2:$G$9424,7,0)</f>
        <v>#N/A</v>
      </c>
    </row>
    <row r="210" spans="1:9" ht="20.149999999999999" customHeight="1" x14ac:dyDescent="0.25">
      <c r="A210" s="156">
        <f>W3_PATA!A208</f>
        <v>0</v>
      </c>
      <c r="B210" s="157" t="e">
        <f>VLOOKUP(A210,W3_PATA!A:D,4,0)</f>
        <v>#N/A</v>
      </c>
      <c r="C210" s="156" t="e">
        <f>VLOOKUP(A210,W3_PATA!A:F,5,0)</f>
        <v>#N/A</v>
      </c>
      <c r="D210" s="156" t="e">
        <f>VLOOKUP(A210,W3_PATA!A:F,6,0)</f>
        <v>#N/A</v>
      </c>
      <c r="E210" s="158" t="e">
        <f>VLOOKUP(A210,W2_LBA!A:B,2,0)</f>
        <v>#N/A</v>
      </c>
      <c r="F210" s="158" t="e">
        <f>VLOOKUP(A210,Table1[[#All],[NO. SIRI / CASIS / NO. HAK MILIK
(PATA)]],1,0)</f>
        <v>#N/A</v>
      </c>
      <c r="G210" s="159" t="e">
        <f t="shared" si="3"/>
        <v>#N/A</v>
      </c>
      <c r="H210" s="156" t="e">
        <f>VLOOKUP(A210,W3_PATA!$A$2:$G$9424,2,0)</f>
        <v>#N/A</v>
      </c>
      <c r="I210" s="160" t="e">
        <f>VLOOKUP(A210,W3_PATA!$A$2:$G$9424,7,0)</f>
        <v>#N/A</v>
      </c>
    </row>
    <row r="211" spans="1:9" ht="20.149999999999999" customHeight="1" x14ac:dyDescent="0.25">
      <c r="A211" s="156">
        <f>W3_PATA!A209</f>
        <v>0</v>
      </c>
      <c r="B211" s="157" t="e">
        <f>VLOOKUP(A211,W3_PATA!A:D,4,0)</f>
        <v>#N/A</v>
      </c>
      <c r="C211" s="156" t="e">
        <f>VLOOKUP(A211,W3_PATA!A:F,5,0)</f>
        <v>#N/A</v>
      </c>
      <c r="D211" s="156" t="e">
        <f>VLOOKUP(A211,W3_PATA!A:F,6,0)</f>
        <v>#N/A</v>
      </c>
      <c r="E211" s="158" t="e">
        <f>VLOOKUP(A211,W2_LBA!A:B,2,0)</f>
        <v>#N/A</v>
      </c>
      <c r="F211" s="158" t="e">
        <f>VLOOKUP(A211,Table1[[#All],[NO. SIRI / CASIS / NO. HAK MILIK
(PATA)]],1,0)</f>
        <v>#N/A</v>
      </c>
      <c r="G211" s="159" t="e">
        <f t="shared" si="3"/>
        <v>#N/A</v>
      </c>
      <c r="H211" s="156" t="e">
        <f>VLOOKUP(A211,W3_PATA!$A$2:$G$9424,2,0)</f>
        <v>#N/A</v>
      </c>
      <c r="I211" s="160" t="e">
        <f>VLOOKUP(A211,W3_PATA!$A$2:$G$9424,7,0)</f>
        <v>#N/A</v>
      </c>
    </row>
    <row r="212" spans="1:9" ht="20.149999999999999" customHeight="1" x14ac:dyDescent="0.25">
      <c r="A212" s="156">
        <f>W3_PATA!A210</f>
        <v>0</v>
      </c>
      <c r="B212" s="157" t="e">
        <f>VLOOKUP(A212,W3_PATA!A:D,4,0)</f>
        <v>#N/A</v>
      </c>
      <c r="C212" s="156" t="e">
        <f>VLOOKUP(A212,W3_PATA!A:F,5,0)</f>
        <v>#N/A</v>
      </c>
      <c r="D212" s="156" t="e">
        <f>VLOOKUP(A212,W3_PATA!A:F,6,0)</f>
        <v>#N/A</v>
      </c>
      <c r="E212" s="158" t="e">
        <f>VLOOKUP(A212,W2_LBA!A:B,2,0)</f>
        <v>#N/A</v>
      </c>
      <c r="F212" s="158" t="e">
        <f>VLOOKUP(A212,Table1[[#All],[NO. SIRI / CASIS / NO. HAK MILIK
(PATA)]],1,0)</f>
        <v>#N/A</v>
      </c>
      <c r="G212" s="159" t="e">
        <f t="shared" si="3"/>
        <v>#N/A</v>
      </c>
      <c r="H212" s="156" t="e">
        <f>VLOOKUP(A212,W3_PATA!$A$2:$G$9424,2,0)</f>
        <v>#N/A</v>
      </c>
      <c r="I212" s="160" t="e">
        <f>VLOOKUP(A212,W3_PATA!$A$2:$G$9424,7,0)</f>
        <v>#N/A</v>
      </c>
    </row>
    <row r="213" spans="1:9" ht="20.149999999999999" customHeight="1" x14ac:dyDescent="0.25">
      <c r="A213" s="156">
        <f>W3_PATA!A211</f>
        <v>0</v>
      </c>
      <c r="B213" s="157" t="e">
        <f>VLOOKUP(A213,W3_PATA!A:D,4,0)</f>
        <v>#N/A</v>
      </c>
      <c r="C213" s="156" t="e">
        <f>VLOOKUP(A213,W3_PATA!A:F,5,0)</f>
        <v>#N/A</v>
      </c>
      <c r="D213" s="156" t="e">
        <f>VLOOKUP(A213,W3_PATA!A:F,6,0)</f>
        <v>#N/A</v>
      </c>
      <c r="E213" s="158" t="e">
        <f>VLOOKUP(A213,W2_LBA!A:B,2,0)</f>
        <v>#N/A</v>
      </c>
      <c r="F213" s="158" t="e">
        <f>VLOOKUP(A213,Table1[[#All],[NO. SIRI / CASIS / NO. HAK MILIK
(PATA)]],1,0)</f>
        <v>#N/A</v>
      </c>
      <c r="G213" s="159" t="e">
        <f t="shared" si="3"/>
        <v>#N/A</v>
      </c>
      <c r="H213" s="156" t="e">
        <f>VLOOKUP(A213,W3_PATA!$A$2:$G$9424,2,0)</f>
        <v>#N/A</v>
      </c>
      <c r="I213" s="160" t="e">
        <f>VLOOKUP(A213,W3_PATA!$A$2:$G$9424,7,0)</f>
        <v>#N/A</v>
      </c>
    </row>
    <row r="214" spans="1:9" ht="20.149999999999999" customHeight="1" x14ac:dyDescent="0.25">
      <c r="A214" s="156">
        <f>W3_PATA!A212</f>
        <v>0</v>
      </c>
      <c r="B214" s="157" t="e">
        <f>VLOOKUP(A214,W3_PATA!A:D,4,0)</f>
        <v>#N/A</v>
      </c>
      <c r="C214" s="156" t="e">
        <f>VLOOKUP(A214,W3_PATA!A:F,5,0)</f>
        <v>#N/A</v>
      </c>
      <c r="D214" s="156" t="e">
        <f>VLOOKUP(A214,W3_PATA!A:F,6,0)</f>
        <v>#N/A</v>
      </c>
      <c r="E214" s="158" t="e">
        <f>VLOOKUP(A214,W2_LBA!A:B,2,0)</f>
        <v>#N/A</v>
      </c>
      <c r="F214" s="158" t="e">
        <f>VLOOKUP(A214,Table1[[#All],[NO. SIRI / CASIS / NO. HAK MILIK
(PATA)]],1,0)</f>
        <v>#N/A</v>
      </c>
      <c r="G214" s="159" t="e">
        <f t="shared" ref="G214:G277" si="4">IFERROR(F214,B214)</f>
        <v>#N/A</v>
      </c>
      <c r="H214" s="156" t="e">
        <f>VLOOKUP(A214,W3_PATA!$A$2:$G$9424,2,0)</f>
        <v>#N/A</v>
      </c>
      <c r="I214" s="160" t="e">
        <f>VLOOKUP(A214,W3_PATA!$A$2:$G$9424,7,0)</f>
        <v>#N/A</v>
      </c>
    </row>
    <row r="215" spans="1:9" ht="20.149999999999999" customHeight="1" x14ac:dyDescent="0.25">
      <c r="A215" s="156">
        <f>W3_PATA!A213</f>
        <v>0</v>
      </c>
      <c r="B215" s="157" t="e">
        <f>VLOOKUP(A215,W3_PATA!A:D,4,0)</f>
        <v>#N/A</v>
      </c>
      <c r="C215" s="156" t="e">
        <f>VLOOKUP(A215,W3_PATA!A:F,5,0)</f>
        <v>#N/A</v>
      </c>
      <c r="D215" s="156" t="e">
        <f>VLOOKUP(A215,W3_PATA!A:F,6,0)</f>
        <v>#N/A</v>
      </c>
      <c r="E215" s="158" t="e">
        <f>VLOOKUP(A215,W2_LBA!A:B,2,0)</f>
        <v>#N/A</v>
      </c>
      <c r="F215" s="158" t="e">
        <f>VLOOKUP(A215,Table1[[#All],[NO. SIRI / CASIS / NO. HAK MILIK
(PATA)]],1,0)</f>
        <v>#N/A</v>
      </c>
      <c r="G215" s="159" t="e">
        <f t="shared" si="4"/>
        <v>#N/A</v>
      </c>
      <c r="H215" s="156" t="e">
        <f>VLOOKUP(A215,W3_PATA!$A$2:$G$9424,2,0)</f>
        <v>#N/A</v>
      </c>
      <c r="I215" s="160" t="e">
        <f>VLOOKUP(A215,W3_PATA!$A$2:$G$9424,7,0)</f>
        <v>#N/A</v>
      </c>
    </row>
    <row r="216" spans="1:9" ht="20.149999999999999" customHeight="1" x14ac:dyDescent="0.25">
      <c r="A216" s="156">
        <f>W3_PATA!A214</f>
        <v>0</v>
      </c>
      <c r="B216" s="157" t="e">
        <f>VLOOKUP(A216,W3_PATA!A:D,4,0)</f>
        <v>#N/A</v>
      </c>
      <c r="C216" s="156" t="e">
        <f>VLOOKUP(A216,W3_PATA!A:F,5,0)</f>
        <v>#N/A</v>
      </c>
      <c r="D216" s="156" t="e">
        <f>VLOOKUP(A216,W3_PATA!A:F,6,0)</f>
        <v>#N/A</v>
      </c>
      <c r="E216" s="158" t="e">
        <f>VLOOKUP(A216,W2_LBA!A:B,2,0)</f>
        <v>#N/A</v>
      </c>
      <c r="F216" s="158" t="e">
        <f>VLOOKUP(A216,Table1[[#All],[NO. SIRI / CASIS / NO. HAK MILIK
(PATA)]],1,0)</f>
        <v>#N/A</v>
      </c>
      <c r="G216" s="159" t="e">
        <f t="shared" si="4"/>
        <v>#N/A</v>
      </c>
      <c r="H216" s="156" t="e">
        <f>VLOOKUP(A216,W3_PATA!$A$2:$G$9424,2,0)</f>
        <v>#N/A</v>
      </c>
      <c r="I216" s="160" t="e">
        <f>VLOOKUP(A216,W3_PATA!$A$2:$G$9424,7,0)</f>
        <v>#N/A</v>
      </c>
    </row>
    <row r="217" spans="1:9" ht="20.149999999999999" customHeight="1" x14ac:dyDescent="0.25">
      <c r="A217" s="156">
        <f>W3_PATA!A215</f>
        <v>0</v>
      </c>
      <c r="B217" s="157" t="e">
        <f>VLOOKUP(A217,W3_PATA!A:D,4,0)</f>
        <v>#N/A</v>
      </c>
      <c r="C217" s="156" t="e">
        <f>VLOOKUP(A217,W3_PATA!A:F,5,0)</f>
        <v>#N/A</v>
      </c>
      <c r="D217" s="156" t="e">
        <f>VLOOKUP(A217,W3_PATA!A:F,6,0)</f>
        <v>#N/A</v>
      </c>
      <c r="E217" s="158" t="e">
        <f>VLOOKUP(A217,W2_LBA!A:B,2,0)</f>
        <v>#N/A</v>
      </c>
      <c r="F217" s="158" t="e">
        <f>VLOOKUP(A217,Table1[[#All],[NO. SIRI / CASIS / NO. HAK MILIK
(PATA)]],1,0)</f>
        <v>#N/A</v>
      </c>
      <c r="G217" s="159" t="e">
        <f t="shared" si="4"/>
        <v>#N/A</v>
      </c>
      <c r="H217" s="156" t="e">
        <f>VLOOKUP(A217,W3_PATA!$A$2:$G$9424,2,0)</f>
        <v>#N/A</v>
      </c>
      <c r="I217" s="160" t="e">
        <f>VLOOKUP(A217,W3_PATA!$A$2:$G$9424,7,0)</f>
        <v>#N/A</v>
      </c>
    </row>
    <row r="218" spans="1:9" ht="20.149999999999999" customHeight="1" x14ac:dyDescent="0.25">
      <c r="A218" s="156">
        <f>W3_PATA!A216</f>
        <v>0</v>
      </c>
      <c r="B218" s="157" t="e">
        <f>VLOOKUP(A218,W3_PATA!A:D,4,0)</f>
        <v>#N/A</v>
      </c>
      <c r="C218" s="156" t="e">
        <f>VLOOKUP(A218,W3_PATA!A:F,5,0)</f>
        <v>#N/A</v>
      </c>
      <c r="D218" s="156" t="e">
        <f>VLOOKUP(A218,W3_PATA!A:F,6,0)</f>
        <v>#N/A</v>
      </c>
      <c r="E218" s="158" t="e">
        <f>VLOOKUP(A218,W2_LBA!A:B,2,0)</f>
        <v>#N/A</v>
      </c>
      <c r="F218" s="158" t="e">
        <f>VLOOKUP(A218,Table1[[#All],[NO. SIRI / CASIS / NO. HAK MILIK
(PATA)]],1,0)</f>
        <v>#N/A</v>
      </c>
      <c r="G218" s="159" t="e">
        <f t="shared" si="4"/>
        <v>#N/A</v>
      </c>
      <c r="H218" s="156" t="e">
        <f>VLOOKUP(A218,W3_PATA!$A$2:$G$9424,2,0)</f>
        <v>#N/A</v>
      </c>
      <c r="I218" s="160" t="e">
        <f>VLOOKUP(A218,W3_PATA!$A$2:$G$9424,7,0)</f>
        <v>#N/A</v>
      </c>
    </row>
    <row r="219" spans="1:9" ht="20.149999999999999" customHeight="1" x14ac:dyDescent="0.25">
      <c r="A219" s="156">
        <f>W3_PATA!A217</f>
        <v>0</v>
      </c>
      <c r="B219" s="157" t="e">
        <f>VLOOKUP(A219,W3_PATA!A:D,4,0)</f>
        <v>#N/A</v>
      </c>
      <c r="C219" s="156" t="e">
        <f>VLOOKUP(A219,W3_PATA!A:F,5,0)</f>
        <v>#N/A</v>
      </c>
      <c r="D219" s="156" t="e">
        <f>VLOOKUP(A219,W3_PATA!A:F,6,0)</f>
        <v>#N/A</v>
      </c>
      <c r="E219" s="158" t="e">
        <f>VLOOKUP(A219,W2_LBA!A:B,2,0)</f>
        <v>#N/A</v>
      </c>
      <c r="F219" s="158" t="e">
        <f>VLOOKUP(A219,Table1[[#All],[NO. SIRI / CASIS / NO. HAK MILIK
(PATA)]],1,0)</f>
        <v>#N/A</v>
      </c>
      <c r="G219" s="159" t="e">
        <f t="shared" si="4"/>
        <v>#N/A</v>
      </c>
      <c r="H219" s="156" t="e">
        <f>VLOOKUP(A219,W3_PATA!$A$2:$G$9424,2,0)</f>
        <v>#N/A</v>
      </c>
      <c r="I219" s="160" t="e">
        <f>VLOOKUP(A219,W3_PATA!$A$2:$G$9424,7,0)</f>
        <v>#N/A</v>
      </c>
    </row>
    <row r="220" spans="1:9" ht="20.149999999999999" customHeight="1" x14ac:dyDescent="0.25">
      <c r="A220" s="156">
        <f>W3_PATA!A218</f>
        <v>0</v>
      </c>
      <c r="B220" s="157" t="e">
        <f>VLOOKUP(A220,W3_PATA!A:D,4,0)</f>
        <v>#N/A</v>
      </c>
      <c r="C220" s="156" t="e">
        <f>VLOOKUP(A220,W3_PATA!A:F,5,0)</f>
        <v>#N/A</v>
      </c>
      <c r="D220" s="156" t="e">
        <f>VLOOKUP(A220,W3_PATA!A:F,6,0)</f>
        <v>#N/A</v>
      </c>
      <c r="E220" s="158" t="e">
        <f>VLOOKUP(A220,W2_LBA!A:B,2,0)</f>
        <v>#N/A</v>
      </c>
      <c r="F220" s="158" t="e">
        <f>VLOOKUP(A220,Table1[[#All],[NO. SIRI / CASIS / NO. HAK MILIK
(PATA)]],1,0)</f>
        <v>#N/A</v>
      </c>
      <c r="G220" s="159" t="e">
        <f t="shared" si="4"/>
        <v>#N/A</v>
      </c>
      <c r="H220" s="156" t="e">
        <f>VLOOKUP(A220,W3_PATA!$A$2:$G$9424,2,0)</f>
        <v>#N/A</v>
      </c>
      <c r="I220" s="160" t="e">
        <f>VLOOKUP(A220,W3_PATA!$A$2:$G$9424,7,0)</f>
        <v>#N/A</v>
      </c>
    </row>
    <row r="221" spans="1:9" ht="20.149999999999999" customHeight="1" x14ac:dyDescent="0.25">
      <c r="A221" s="156">
        <f>W3_PATA!A219</f>
        <v>0</v>
      </c>
      <c r="B221" s="157" t="e">
        <f>VLOOKUP(A221,W3_PATA!A:D,4,0)</f>
        <v>#N/A</v>
      </c>
      <c r="C221" s="156" t="e">
        <f>VLOOKUP(A221,W3_PATA!A:F,5,0)</f>
        <v>#N/A</v>
      </c>
      <c r="D221" s="156" t="e">
        <f>VLOOKUP(A221,W3_PATA!A:F,6,0)</f>
        <v>#N/A</v>
      </c>
      <c r="E221" s="158" t="e">
        <f>VLOOKUP(A221,W2_LBA!A:B,2,0)</f>
        <v>#N/A</v>
      </c>
      <c r="F221" s="158" t="e">
        <f>VLOOKUP(A221,Table1[[#All],[NO. SIRI / CASIS / NO. HAK MILIK
(PATA)]],1,0)</f>
        <v>#N/A</v>
      </c>
      <c r="G221" s="159" t="e">
        <f t="shared" si="4"/>
        <v>#N/A</v>
      </c>
      <c r="H221" s="156" t="e">
        <f>VLOOKUP(A221,W3_PATA!$A$2:$G$9424,2,0)</f>
        <v>#N/A</v>
      </c>
      <c r="I221" s="160" t="e">
        <f>VLOOKUP(A221,W3_PATA!$A$2:$G$9424,7,0)</f>
        <v>#N/A</v>
      </c>
    </row>
    <row r="222" spans="1:9" ht="20.149999999999999" customHeight="1" x14ac:dyDescent="0.25">
      <c r="A222" s="156">
        <f>W3_PATA!A220</f>
        <v>0</v>
      </c>
      <c r="B222" s="157" t="e">
        <f>VLOOKUP(A222,W3_PATA!A:D,4,0)</f>
        <v>#N/A</v>
      </c>
      <c r="C222" s="156" t="e">
        <f>VLOOKUP(A222,W3_PATA!A:F,5,0)</f>
        <v>#N/A</v>
      </c>
      <c r="D222" s="156" t="e">
        <f>VLOOKUP(A222,W3_PATA!A:F,6,0)</f>
        <v>#N/A</v>
      </c>
      <c r="E222" s="158" t="e">
        <f>VLOOKUP(A222,W2_LBA!A:B,2,0)</f>
        <v>#N/A</v>
      </c>
      <c r="F222" s="158" t="e">
        <f>VLOOKUP(A222,Table1[[#All],[NO. SIRI / CASIS / NO. HAK MILIK
(PATA)]],1,0)</f>
        <v>#N/A</v>
      </c>
      <c r="G222" s="159" t="e">
        <f t="shared" si="4"/>
        <v>#N/A</v>
      </c>
      <c r="H222" s="156" t="e">
        <f>VLOOKUP(A222,W3_PATA!$A$2:$G$9424,2,0)</f>
        <v>#N/A</v>
      </c>
      <c r="I222" s="160" t="e">
        <f>VLOOKUP(A222,W3_PATA!$A$2:$G$9424,7,0)</f>
        <v>#N/A</v>
      </c>
    </row>
    <row r="223" spans="1:9" ht="20.149999999999999" customHeight="1" x14ac:dyDescent="0.25">
      <c r="A223" s="156">
        <f>W3_PATA!A221</f>
        <v>0</v>
      </c>
      <c r="B223" s="157" t="e">
        <f>VLOOKUP(A223,W3_PATA!A:D,4,0)</f>
        <v>#N/A</v>
      </c>
      <c r="C223" s="156" t="e">
        <f>VLOOKUP(A223,W3_PATA!A:F,5,0)</f>
        <v>#N/A</v>
      </c>
      <c r="D223" s="156" t="e">
        <f>VLOOKUP(A223,W3_PATA!A:F,6,0)</f>
        <v>#N/A</v>
      </c>
      <c r="E223" s="158" t="e">
        <f>VLOOKUP(A223,W2_LBA!A:B,2,0)</f>
        <v>#N/A</v>
      </c>
      <c r="F223" s="158" t="e">
        <f>VLOOKUP(A223,Table1[[#All],[NO. SIRI / CASIS / NO. HAK MILIK
(PATA)]],1,0)</f>
        <v>#N/A</v>
      </c>
      <c r="G223" s="159" t="e">
        <f t="shared" si="4"/>
        <v>#N/A</v>
      </c>
      <c r="H223" s="156" t="e">
        <f>VLOOKUP(A223,W3_PATA!$A$2:$G$9424,2,0)</f>
        <v>#N/A</v>
      </c>
      <c r="I223" s="160" t="e">
        <f>VLOOKUP(A223,W3_PATA!$A$2:$G$9424,7,0)</f>
        <v>#N/A</v>
      </c>
    </row>
    <row r="224" spans="1:9" ht="20.149999999999999" customHeight="1" x14ac:dyDescent="0.25">
      <c r="A224" s="156">
        <f>W3_PATA!A222</f>
        <v>0</v>
      </c>
      <c r="B224" s="157" t="e">
        <f>VLOOKUP(A224,W3_PATA!A:D,4,0)</f>
        <v>#N/A</v>
      </c>
      <c r="C224" s="156" t="e">
        <f>VLOOKUP(A224,W3_PATA!A:F,5,0)</f>
        <v>#N/A</v>
      </c>
      <c r="D224" s="156" t="e">
        <f>VLOOKUP(A224,W3_PATA!A:F,6,0)</f>
        <v>#N/A</v>
      </c>
      <c r="E224" s="158" t="e">
        <f>VLOOKUP(A224,W2_LBA!A:B,2,0)</f>
        <v>#N/A</v>
      </c>
      <c r="F224" s="158" t="e">
        <f>VLOOKUP(A224,Table1[[#All],[NO. SIRI / CASIS / NO. HAK MILIK
(PATA)]],1,0)</f>
        <v>#N/A</v>
      </c>
      <c r="G224" s="159" t="e">
        <f t="shared" si="4"/>
        <v>#N/A</v>
      </c>
      <c r="H224" s="156" t="e">
        <f>VLOOKUP(A224,W3_PATA!$A$2:$G$9424,2,0)</f>
        <v>#N/A</v>
      </c>
      <c r="I224" s="160" t="e">
        <f>VLOOKUP(A224,W3_PATA!$A$2:$G$9424,7,0)</f>
        <v>#N/A</v>
      </c>
    </row>
    <row r="225" spans="1:9" ht="20.149999999999999" customHeight="1" x14ac:dyDescent="0.25">
      <c r="A225" s="156">
        <f>W3_PATA!A223</f>
        <v>0</v>
      </c>
      <c r="B225" s="157" t="e">
        <f>VLOOKUP(A225,W3_PATA!A:D,4,0)</f>
        <v>#N/A</v>
      </c>
      <c r="C225" s="156" t="e">
        <f>VLOOKUP(A225,W3_PATA!A:F,5,0)</f>
        <v>#N/A</v>
      </c>
      <c r="D225" s="156" t="e">
        <f>VLOOKUP(A225,W3_PATA!A:F,6,0)</f>
        <v>#N/A</v>
      </c>
      <c r="E225" s="158" t="e">
        <f>VLOOKUP(A225,W2_LBA!A:B,2,0)</f>
        <v>#N/A</v>
      </c>
      <c r="F225" s="158" t="e">
        <f>VLOOKUP(A225,Table1[[#All],[NO. SIRI / CASIS / NO. HAK MILIK
(PATA)]],1,0)</f>
        <v>#N/A</v>
      </c>
      <c r="G225" s="159" t="e">
        <f t="shared" si="4"/>
        <v>#N/A</v>
      </c>
      <c r="H225" s="156" t="e">
        <f>VLOOKUP(A225,W3_PATA!$A$2:$G$9424,2,0)</f>
        <v>#N/A</v>
      </c>
      <c r="I225" s="160" t="e">
        <f>VLOOKUP(A225,W3_PATA!$A$2:$G$9424,7,0)</f>
        <v>#N/A</v>
      </c>
    </row>
    <row r="226" spans="1:9" ht="20.149999999999999" customHeight="1" x14ac:dyDescent="0.25">
      <c r="A226" s="156">
        <f>W3_PATA!A224</f>
        <v>0</v>
      </c>
      <c r="B226" s="157" t="e">
        <f>VLOOKUP(A226,W3_PATA!A:D,4,0)</f>
        <v>#N/A</v>
      </c>
      <c r="C226" s="156" t="e">
        <f>VLOOKUP(A226,W3_PATA!A:F,5,0)</f>
        <v>#N/A</v>
      </c>
      <c r="D226" s="156" t="e">
        <f>VLOOKUP(A226,W3_PATA!A:F,6,0)</f>
        <v>#N/A</v>
      </c>
      <c r="E226" s="158" t="e">
        <f>VLOOKUP(A226,W2_LBA!A:B,2,0)</f>
        <v>#N/A</v>
      </c>
      <c r="F226" s="158" t="e">
        <f>VLOOKUP(A226,Table1[[#All],[NO. SIRI / CASIS / NO. HAK MILIK
(PATA)]],1,0)</f>
        <v>#N/A</v>
      </c>
      <c r="G226" s="159" t="e">
        <f t="shared" si="4"/>
        <v>#N/A</v>
      </c>
      <c r="H226" s="156" t="e">
        <f>VLOOKUP(A226,W3_PATA!$A$2:$G$9424,2,0)</f>
        <v>#N/A</v>
      </c>
      <c r="I226" s="160" t="e">
        <f>VLOOKUP(A226,W3_PATA!$A$2:$G$9424,7,0)</f>
        <v>#N/A</v>
      </c>
    </row>
    <row r="227" spans="1:9" ht="20.149999999999999" customHeight="1" x14ac:dyDescent="0.25">
      <c r="A227" s="156">
        <f>W3_PATA!A225</f>
        <v>0</v>
      </c>
      <c r="B227" s="157" t="e">
        <f>VLOOKUP(A227,W3_PATA!A:D,4,0)</f>
        <v>#N/A</v>
      </c>
      <c r="C227" s="156" t="e">
        <f>VLOOKUP(A227,W3_PATA!A:F,5,0)</f>
        <v>#N/A</v>
      </c>
      <c r="D227" s="156" t="e">
        <f>VLOOKUP(A227,W3_PATA!A:F,6,0)</f>
        <v>#N/A</v>
      </c>
      <c r="E227" s="158" t="e">
        <f>VLOOKUP(A227,W2_LBA!A:B,2,0)</f>
        <v>#N/A</v>
      </c>
      <c r="F227" s="158" t="e">
        <f>VLOOKUP(A227,Table1[[#All],[NO. SIRI / CASIS / NO. HAK MILIK
(PATA)]],1,0)</f>
        <v>#N/A</v>
      </c>
      <c r="G227" s="159" t="e">
        <f t="shared" si="4"/>
        <v>#N/A</v>
      </c>
      <c r="H227" s="156" t="e">
        <f>VLOOKUP(A227,W3_PATA!$A$2:$G$9424,2,0)</f>
        <v>#N/A</v>
      </c>
      <c r="I227" s="160" t="e">
        <f>VLOOKUP(A227,W3_PATA!$A$2:$G$9424,7,0)</f>
        <v>#N/A</v>
      </c>
    </row>
    <row r="228" spans="1:9" ht="20.149999999999999" customHeight="1" x14ac:dyDescent="0.25">
      <c r="A228" s="156">
        <f>W3_PATA!A226</f>
        <v>0</v>
      </c>
      <c r="B228" s="157" t="e">
        <f>VLOOKUP(A228,W3_PATA!A:D,4,0)</f>
        <v>#N/A</v>
      </c>
      <c r="C228" s="156" t="e">
        <f>VLOOKUP(A228,W3_PATA!A:F,5,0)</f>
        <v>#N/A</v>
      </c>
      <c r="D228" s="156" t="e">
        <f>VLOOKUP(A228,W3_PATA!A:F,6,0)</f>
        <v>#N/A</v>
      </c>
      <c r="E228" s="158" t="e">
        <f>VLOOKUP(A228,W2_LBA!A:B,2,0)</f>
        <v>#N/A</v>
      </c>
      <c r="F228" s="158" t="e">
        <f>VLOOKUP(A228,Table1[[#All],[NO. SIRI / CASIS / NO. HAK MILIK
(PATA)]],1,0)</f>
        <v>#N/A</v>
      </c>
      <c r="G228" s="159" t="e">
        <f t="shared" si="4"/>
        <v>#N/A</v>
      </c>
      <c r="H228" s="156" t="e">
        <f>VLOOKUP(A228,W3_PATA!$A$2:$G$9424,2,0)</f>
        <v>#N/A</v>
      </c>
      <c r="I228" s="160" t="e">
        <f>VLOOKUP(A228,W3_PATA!$A$2:$G$9424,7,0)</f>
        <v>#N/A</v>
      </c>
    </row>
    <row r="229" spans="1:9" ht="20.149999999999999" customHeight="1" x14ac:dyDescent="0.25">
      <c r="A229" s="156">
        <f>W3_PATA!A227</f>
        <v>0</v>
      </c>
      <c r="B229" s="157" t="e">
        <f>VLOOKUP(A229,W3_PATA!A:D,4,0)</f>
        <v>#N/A</v>
      </c>
      <c r="C229" s="156" t="e">
        <f>VLOOKUP(A229,W3_PATA!A:F,5,0)</f>
        <v>#N/A</v>
      </c>
      <c r="D229" s="156" t="e">
        <f>VLOOKUP(A229,W3_PATA!A:F,6,0)</f>
        <v>#N/A</v>
      </c>
      <c r="E229" s="158" t="e">
        <f>VLOOKUP(A229,W2_LBA!A:B,2,0)</f>
        <v>#N/A</v>
      </c>
      <c r="F229" s="158" t="e">
        <f>VLOOKUP(A229,Table1[[#All],[NO. SIRI / CASIS / NO. HAK MILIK
(PATA)]],1,0)</f>
        <v>#N/A</v>
      </c>
      <c r="G229" s="159" t="e">
        <f t="shared" si="4"/>
        <v>#N/A</v>
      </c>
      <c r="H229" s="156" t="e">
        <f>VLOOKUP(A229,W3_PATA!$A$2:$G$9424,2,0)</f>
        <v>#N/A</v>
      </c>
      <c r="I229" s="160" t="e">
        <f>VLOOKUP(A229,W3_PATA!$A$2:$G$9424,7,0)</f>
        <v>#N/A</v>
      </c>
    </row>
    <row r="230" spans="1:9" ht="20.149999999999999" customHeight="1" x14ac:dyDescent="0.25">
      <c r="A230" s="156">
        <f>W3_PATA!A228</f>
        <v>0</v>
      </c>
      <c r="B230" s="157" t="e">
        <f>VLOOKUP(A230,W3_PATA!A:D,4,0)</f>
        <v>#N/A</v>
      </c>
      <c r="C230" s="156" t="e">
        <f>VLOOKUP(A230,W3_PATA!A:F,5,0)</f>
        <v>#N/A</v>
      </c>
      <c r="D230" s="156" t="e">
        <f>VLOOKUP(A230,W3_PATA!A:F,6,0)</f>
        <v>#N/A</v>
      </c>
      <c r="E230" s="158" t="e">
        <f>VLOOKUP(A230,W2_LBA!A:B,2,0)</f>
        <v>#N/A</v>
      </c>
      <c r="F230" s="158" t="e">
        <f>VLOOKUP(A230,Table1[[#All],[NO. SIRI / CASIS / NO. HAK MILIK
(PATA)]],1,0)</f>
        <v>#N/A</v>
      </c>
      <c r="G230" s="159" t="e">
        <f t="shared" si="4"/>
        <v>#N/A</v>
      </c>
      <c r="H230" s="156" t="e">
        <f>VLOOKUP(A230,W3_PATA!$A$2:$G$9424,2,0)</f>
        <v>#N/A</v>
      </c>
      <c r="I230" s="160" t="e">
        <f>VLOOKUP(A230,W3_PATA!$A$2:$G$9424,7,0)</f>
        <v>#N/A</v>
      </c>
    </row>
    <row r="231" spans="1:9" ht="20.149999999999999" customHeight="1" x14ac:dyDescent="0.25">
      <c r="A231" s="156">
        <f>W3_PATA!A229</f>
        <v>0</v>
      </c>
      <c r="B231" s="157" t="e">
        <f>VLOOKUP(A231,W3_PATA!A:D,4,0)</f>
        <v>#N/A</v>
      </c>
      <c r="C231" s="156" t="e">
        <f>VLOOKUP(A231,W3_PATA!A:F,5,0)</f>
        <v>#N/A</v>
      </c>
      <c r="D231" s="156" t="e">
        <f>VLOOKUP(A231,W3_PATA!A:F,6,0)</f>
        <v>#N/A</v>
      </c>
      <c r="E231" s="158" t="e">
        <f>VLOOKUP(A231,W2_LBA!A:B,2,0)</f>
        <v>#N/A</v>
      </c>
      <c r="F231" s="158" t="e">
        <f>VLOOKUP(A231,Table1[[#All],[NO. SIRI / CASIS / NO. HAK MILIK
(PATA)]],1,0)</f>
        <v>#N/A</v>
      </c>
      <c r="G231" s="159" t="e">
        <f t="shared" si="4"/>
        <v>#N/A</v>
      </c>
      <c r="H231" s="156" t="e">
        <f>VLOOKUP(A231,W3_PATA!$A$2:$G$9424,2,0)</f>
        <v>#N/A</v>
      </c>
      <c r="I231" s="160" t="e">
        <f>VLOOKUP(A231,W3_PATA!$A$2:$G$9424,7,0)</f>
        <v>#N/A</v>
      </c>
    </row>
    <row r="232" spans="1:9" ht="20.149999999999999" customHeight="1" x14ac:dyDescent="0.25">
      <c r="A232" s="156">
        <f>W3_PATA!A230</f>
        <v>0</v>
      </c>
      <c r="B232" s="157" t="e">
        <f>VLOOKUP(A232,W3_PATA!A:D,4,0)</f>
        <v>#N/A</v>
      </c>
      <c r="C232" s="156" t="e">
        <f>VLOOKUP(A232,W3_PATA!A:F,5,0)</f>
        <v>#N/A</v>
      </c>
      <c r="D232" s="156" t="e">
        <f>VLOOKUP(A232,W3_PATA!A:F,6,0)</f>
        <v>#N/A</v>
      </c>
      <c r="E232" s="158" t="e">
        <f>VLOOKUP(A232,W2_LBA!A:B,2,0)</f>
        <v>#N/A</v>
      </c>
      <c r="F232" s="158" t="e">
        <f>VLOOKUP(A232,Table1[[#All],[NO. SIRI / CASIS / NO. HAK MILIK
(PATA)]],1,0)</f>
        <v>#N/A</v>
      </c>
      <c r="G232" s="159" t="e">
        <f t="shared" si="4"/>
        <v>#N/A</v>
      </c>
      <c r="H232" s="156" t="e">
        <f>VLOOKUP(A232,W3_PATA!A:G,2,0)</f>
        <v>#N/A</v>
      </c>
      <c r="I232" s="160" t="e">
        <f>VLOOKUP(A232,W3_PATA!A:G,7,0)</f>
        <v>#N/A</v>
      </c>
    </row>
    <row r="233" spans="1:9" ht="20.149999999999999" customHeight="1" x14ac:dyDescent="0.25">
      <c r="A233" s="156">
        <f>W3_PATA!A231</f>
        <v>0</v>
      </c>
      <c r="B233" s="157" t="e">
        <f>VLOOKUP(A233,W3_PATA!A:D,4,0)</f>
        <v>#N/A</v>
      </c>
      <c r="C233" s="156" t="e">
        <f>VLOOKUP(A233,W3_PATA!A:F,5,0)</f>
        <v>#N/A</v>
      </c>
      <c r="D233" s="156" t="e">
        <f>VLOOKUP(A233,W3_PATA!A:F,6,0)</f>
        <v>#N/A</v>
      </c>
      <c r="E233" s="158" t="e">
        <f>VLOOKUP(A233,W2_LBA!A:B,2,0)</f>
        <v>#N/A</v>
      </c>
      <c r="F233" s="158" t="e">
        <f>VLOOKUP(A233,Table1[[#All],[NO. SIRI / CASIS / NO. HAK MILIK
(PATA)]],1,0)</f>
        <v>#N/A</v>
      </c>
      <c r="G233" s="159" t="e">
        <f t="shared" si="4"/>
        <v>#N/A</v>
      </c>
      <c r="H233" s="156" t="e">
        <f>VLOOKUP(A233,W3_PATA!$A$2:$G$9424,2,0)</f>
        <v>#N/A</v>
      </c>
      <c r="I233" s="160" t="e">
        <f>VLOOKUP(A233,W3_PATA!$A$2:$G$9424,7,0)</f>
        <v>#N/A</v>
      </c>
    </row>
    <row r="234" spans="1:9" ht="20.149999999999999" customHeight="1" x14ac:dyDescent="0.25">
      <c r="A234" s="156">
        <f>W3_PATA!A232</f>
        <v>0</v>
      </c>
      <c r="B234" s="157" t="e">
        <f>VLOOKUP(A234,W3_PATA!A:D,4,0)</f>
        <v>#N/A</v>
      </c>
      <c r="C234" s="156" t="e">
        <f>VLOOKUP(A234,W3_PATA!A:F,5,0)</f>
        <v>#N/A</v>
      </c>
      <c r="D234" s="156" t="e">
        <f>VLOOKUP(A234,W3_PATA!A:F,6,0)</f>
        <v>#N/A</v>
      </c>
      <c r="E234" s="158" t="e">
        <f>VLOOKUP(A234,W2_LBA!A:B,2,0)</f>
        <v>#N/A</v>
      </c>
      <c r="F234" s="158" t="e">
        <f>VLOOKUP(A234,Table1[[#All],[NO. SIRI / CASIS / NO. HAK MILIK
(PATA)]],1,0)</f>
        <v>#N/A</v>
      </c>
      <c r="G234" s="159" t="e">
        <f t="shared" si="4"/>
        <v>#N/A</v>
      </c>
      <c r="H234" s="156" t="e">
        <f>VLOOKUP(A234,W3_PATA!$A$2:$G$9424,2,0)</f>
        <v>#N/A</v>
      </c>
      <c r="I234" s="160" t="e">
        <f>VLOOKUP(A234,W3_PATA!$A$2:$G$9424,7,0)</f>
        <v>#N/A</v>
      </c>
    </row>
    <row r="235" spans="1:9" ht="20.149999999999999" customHeight="1" x14ac:dyDescent="0.25">
      <c r="A235" s="156">
        <f>W3_PATA!A233</f>
        <v>0</v>
      </c>
      <c r="B235" s="157" t="e">
        <f>VLOOKUP(A235,W3_PATA!A:D,4,0)</f>
        <v>#N/A</v>
      </c>
      <c r="C235" s="156" t="e">
        <f>VLOOKUP(A235,W3_PATA!A:F,5,0)</f>
        <v>#N/A</v>
      </c>
      <c r="D235" s="156" t="e">
        <f>VLOOKUP(A235,W3_PATA!A:F,6,0)</f>
        <v>#N/A</v>
      </c>
      <c r="E235" s="158" t="e">
        <f>VLOOKUP(A235,W2_LBA!A:B,2,0)</f>
        <v>#N/A</v>
      </c>
      <c r="F235" s="158" t="e">
        <f>VLOOKUP(A235,Table1[[#All],[NO. SIRI / CASIS / NO. HAK MILIK
(PATA)]],1,0)</f>
        <v>#N/A</v>
      </c>
      <c r="G235" s="159" t="e">
        <f t="shared" si="4"/>
        <v>#N/A</v>
      </c>
      <c r="H235" s="156" t="e">
        <f>VLOOKUP(A235,W3_PATA!$A$2:$G$9424,2,0)</f>
        <v>#N/A</v>
      </c>
      <c r="I235" s="160" t="e">
        <f>VLOOKUP(A235,W3_PATA!$A$2:$G$9424,7,0)</f>
        <v>#N/A</v>
      </c>
    </row>
    <row r="236" spans="1:9" ht="20.149999999999999" customHeight="1" x14ac:dyDescent="0.25">
      <c r="A236" s="156">
        <f>W3_PATA!A234</f>
        <v>0</v>
      </c>
      <c r="B236" s="157" t="e">
        <f>VLOOKUP(A236,W3_PATA!A:D,4,0)</f>
        <v>#N/A</v>
      </c>
      <c r="C236" s="156" t="e">
        <f>VLOOKUP(A236,W3_PATA!A:F,5,0)</f>
        <v>#N/A</v>
      </c>
      <c r="D236" s="156" t="e">
        <f>VLOOKUP(A236,W3_PATA!A:F,6,0)</f>
        <v>#N/A</v>
      </c>
      <c r="E236" s="158" t="e">
        <f>VLOOKUP(A236,W2_LBA!A:B,2,0)</f>
        <v>#N/A</v>
      </c>
      <c r="F236" s="158" t="e">
        <f>VLOOKUP(A236,Table1[[#All],[NO. SIRI / CASIS / NO. HAK MILIK
(PATA)]],1,0)</f>
        <v>#N/A</v>
      </c>
      <c r="G236" s="159" t="e">
        <f t="shared" si="4"/>
        <v>#N/A</v>
      </c>
      <c r="H236" s="156" t="e">
        <f>VLOOKUP(A236,W3_PATA!$A$2:$G$9424,2,0)</f>
        <v>#N/A</v>
      </c>
      <c r="I236" s="160" t="e">
        <f>VLOOKUP(A236,W3_PATA!$A$2:$G$9424,7,0)</f>
        <v>#N/A</v>
      </c>
    </row>
    <row r="237" spans="1:9" ht="20.149999999999999" customHeight="1" x14ac:dyDescent="0.25">
      <c r="A237" s="156">
        <f>W3_PATA!A235</f>
        <v>0</v>
      </c>
      <c r="B237" s="157" t="e">
        <f>VLOOKUP(A237,W3_PATA!A:D,4,0)</f>
        <v>#N/A</v>
      </c>
      <c r="C237" s="156" t="e">
        <f>VLOOKUP(A237,W3_PATA!A:F,5,0)</f>
        <v>#N/A</v>
      </c>
      <c r="D237" s="156" t="e">
        <f>VLOOKUP(A237,W3_PATA!A:F,6,0)</f>
        <v>#N/A</v>
      </c>
      <c r="E237" s="158" t="e">
        <f>VLOOKUP(A237,W2_LBA!A:B,2,0)</f>
        <v>#N/A</v>
      </c>
      <c r="F237" s="158" t="e">
        <f>VLOOKUP(A237,Table1[[#All],[NO. SIRI / CASIS / NO. HAK MILIK
(PATA)]],1,0)</f>
        <v>#N/A</v>
      </c>
      <c r="G237" s="159" t="e">
        <f t="shared" si="4"/>
        <v>#N/A</v>
      </c>
      <c r="H237" s="156" t="e">
        <f>VLOOKUP(A237,W3_PATA!$A$2:$G$9424,2,0)</f>
        <v>#N/A</v>
      </c>
      <c r="I237" s="160" t="e">
        <f>VLOOKUP(A237,W3_PATA!$A$2:$G$9424,7,0)</f>
        <v>#N/A</v>
      </c>
    </row>
    <row r="238" spans="1:9" ht="20.149999999999999" customHeight="1" x14ac:dyDescent="0.25">
      <c r="A238" s="156">
        <f>W3_PATA!A236</f>
        <v>0</v>
      </c>
      <c r="B238" s="157" t="e">
        <f>VLOOKUP(A238,W3_PATA!A:D,4,0)</f>
        <v>#N/A</v>
      </c>
      <c r="C238" s="156" t="e">
        <f>VLOOKUP(A238,W3_PATA!A:F,5,0)</f>
        <v>#N/A</v>
      </c>
      <c r="D238" s="156" t="e">
        <f>VLOOKUP(A238,W3_PATA!A:F,6,0)</f>
        <v>#N/A</v>
      </c>
      <c r="E238" s="158" t="e">
        <f>VLOOKUP(A238,W2_LBA!A:B,2,0)</f>
        <v>#N/A</v>
      </c>
      <c r="F238" s="158" t="e">
        <f>VLOOKUP(A238,Table1[[#All],[NO. SIRI / CASIS / NO. HAK MILIK
(PATA)]],1,0)</f>
        <v>#N/A</v>
      </c>
      <c r="G238" s="159" t="e">
        <f t="shared" si="4"/>
        <v>#N/A</v>
      </c>
      <c r="H238" s="156" t="e">
        <f>VLOOKUP(A238,W3_PATA!$A$2:$G$9424,2,0)</f>
        <v>#N/A</v>
      </c>
      <c r="I238" s="160" t="e">
        <f>VLOOKUP(A238,W3_PATA!$A$2:$G$9424,7,0)</f>
        <v>#N/A</v>
      </c>
    </row>
    <row r="239" spans="1:9" ht="20.149999999999999" customHeight="1" x14ac:dyDescent="0.25">
      <c r="A239" s="156">
        <f>W3_PATA!A237</f>
        <v>0</v>
      </c>
      <c r="B239" s="157" t="e">
        <f>VLOOKUP(A239,W3_PATA!A:D,4,0)</f>
        <v>#N/A</v>
      </c>
      <c r="C239" s="156" t="e">
        <f>VLOOKUP(A239,W3_PATA!A:F,5,0)</f>
        <v>#N/A</v>
      </c>
      <c r="D239" s="156" t="e">
        <f>VLOOKUP(A239,W3_PATA!A:F,6,0)</f>
        <v>#N/A</v>
      </c>
      <c r="E239" s="158" t="e">
        <f>VLOOKUP(A239,W2_LBA!A:B,2,0)</f>
        <v>#N/A</v>
      </c>
      <c r="F239" s="158" t="e">
        <f>VLOOKUP(A239,Table1[[#All],[NO. SIRI / CASIS / NO. HAK MILIK
(PATA)]],1,0)</f>
        <v>#N/A</v>
      </c>
      <c r="G239" s="159" t="e">
        <f t="shared" si="4"/>
        <v>#N/A</v>
      </c>
      <c r="H239" s="156" t="e">
        <f>VLOOKUP(A239,W3_PATA!$A$2:$G$9424,2,0)</f>
        <v>#N/A</v>
      </c>
      <c r="I239" s="160" t="e">
        <f>VLOOKUP(A239,W3_PATA!$A$2:$G$9424,7,0)</f>
        <v>#N/A</v>
      </c>
    </row>
    <row r="240" spans="1:9" ht="20.149999999999999" customHeight="1" x14ac:dyDescent="0.25">
      <c r="A240" s="156">
        <f>W3_PATA!A238</f>
        <v>0</v>
      </c>
      <c r="B240" s="157" t="e">
        <f>VLOOKUP(A240,W3_PATA!A:D,4,0)</f>
        <v>#N/A</v>
      </c>
      <c r="C240" s="156" t="e">
        <f>VLOOKUP(A240,W3_PATA!A:F,5,0)</f>
        <v>#N/A</v>
      </c>
      <c r="D240" s="156" t="e">
        <f>VLOOKUP(A240,W3_PATA!A:F,6,0)</f>
        <v>#N/A</v>
      </c>
      <c r="E240" s="158" t="e">
        <f>VLOOKUP(A240,W2_LBA!A:B,2,0)</f>
        <v>#N/A</v>
      </c>
      <c r="F240" s="158" t="e">
        <f>VLOOKUP(A240,Table1[[#All],[NO. SIRI / CASIS / NO. HAK MILIK
(PATA)]],1,0)</f>
        <v>#N/A</v>
      </c>
      <c r="G240" s="159" t="e">
        <f t="shared" si="4"/>
        <v>#N/A</v>
      </c>
      <c r="H240" s="156" t="e">
        <f>VLOOKUP(A240,W3_PATA!$A$2:$G$9424,2,0)</f>
        <v>#N/A</v>
      </c>
      <c r="I240" s="160" t="e">
        <f>VLOOKUP(A240,W3_PATA!$A$2:$G$9424,7,0)</f>
        <v>#N/A</v>
      </c>
    </row>
    <row r="241" spans="1:9" ht="20.149999999999999" customHeight="1" x14ac:dyDescent="0.25">
      <c r="A241" s="156">
        <f>W3_PATA!A239</f>
        <v>0</v>
      </c>
      <c r="B241" s="157" t="e">
        <f>VLOOKUP(A241,W3_PATA!A:D,4,0)</f>
        <v>#N/A</v>
      </c>
      <c r="C241" s="156" t="e">
        <f>VLOOKUP(A241,W3_PATA!A:F,5,0)</f>
        <v>#N/A</v>
      </c>
      <c r="D241" s="156" t="e">
        <f>VLOOKUP(A241,W3_PATA!A:F,6,0)</f>
        <v>#N/A</v>
      </c>
      <c r="E241" s="158" t="e">
        <f>VLOOKUP(A241,W2_LBA!A:B,2,0)</f>
        <v>#N/A</v>
      </c>
      <c r="F241" s="158" t="e">
        <f>VLOOKUP(A241,Table1[[#All],[NO. SIRI / CASIS / NO. HAK MILIK
(PATA)]],1,0)</f>
        <v>#N/A</v>
      </c>
      <c r="G241" s="159" t="e">
        <f t="shared" si="4"/>
        <v>#N/A</v>
      </c>
      <c r="H241" s="156" t="e">
        <f>VLOOKUP(A241,W3_PATA!$A$2:$G$9424,2,0)</f>
        <v>#N/A</v>
      </c>
      <c r="I241" s="160" t="e">
        <f>VLOOKUP(A241,W3_PATA!$A$2:$G$9424,7,0)</f>
        <v>#N/A</v>
      </c>
    </row>
    <row r="242" spans="1:9" ht="20.149999999999999" customHeight="1" x14ac:dyDescent="0.25">
      <c r="A242" s="156">
        <f>W3_PATA!A240</f>
        <v>0</v>
      </c>
      <c r="B242" s="157" t="e">
        <f>VLOOKUP(A242,W3_PATA!A:D,4,0)</f>
        <v>#N/A</v>
      </c>
      <c r="C242" s="156" t="e">
        <f>VLOOKUP(A242,W3_PATA!A:F,5,0)</f>
        <v>#N/A</v>
      </c>
      <c r="D242" s="156" t="e">
        <f>VLOOKUP(A242,W3_PATA!A:F,6,0)</f>
        <v>#N/A</v>
      </c>
      <c r="E242" s="158" t="e">
        <f>VLOOKUP(A242,W2_LBA!A:B,2,0)</f>
        <v>#N/A</v>
      </c>
      <c r="F242" s="158" t="e">
        <f>VLOOKUP(A242,Table1[[#All],[NO. SIRI / CASIS / NO. HAK MILIK
(PATA)]],1,0)</f>
        <v>#N/A</v>
      </c>
      <c r="G242" s="159" t="e">
        <f t="shared" si="4"/>
        <v>#N/A</v>
      </c>
      <c r="H242" s="156" t="e">
        <f>VLOOKUP(A242,W3_PATA!$A$2:$G$9424,2,0)</f>
        <v>#N/A</v>
      </c>
      <c r="I242" s="160" t="e">
        <f>VLOOKUP(A242,W3_PATA!$A$2:$G$9424,7,0)</f>
        <v>#N/A</v>
      </c>
    </row>
    <row r="243" spans="1:9" ht="20.149999999999999" customHeight="1" x14ac:dyDescent="0.25">
      <c r="A243" s="156">
        <f>W3_PATA!A241</f>
        <v>0</v>
      </c>
      <c r="B243" s="157" t="e">
        <f>VLOOKUP(A243,W3_PATA!A:D,4,0)</f>
        <v>#N/A</v>
      </c>
      <c r="C243" s="156" t="e">
        <f>VLOOKUP(A243,W3_PATA!A:F,5,0)</f>
        <v>#N/A</v>
      </c>
      <c r="D243" s="156" t="e">
        <f>VLOOKUP(A243,W3_PATA!A:F,6,0)</f>
        <v>#N/A</v>
      </c>
      <c r="E243" s="158" t="e">
        <f>VLOOKUP(A243,W2_LBA!A:B,2,0)</f>
        <v>#N/A</v>
      </c>
      <c r="F243" s="158" t="e">
        <f>VLOOKUP(A243,Table1[[#All],[NO. SIRI / CASIS / NO. HAK MILIK
(PATA)]],1,0)</f>
        <v>#N/A</v>
      </c>
      <c r="G243" s="159" t="e">
        <f t="shared" si="4"/>
        <v>#N/A</v>
      </c>
      <c r="H243" s="156" t="e">
        <f>VLOOKUP(A243,W3_PATA!$A$2:$G$9424,2,0)</f>
        <v>#N/A</v>
      </c>
      <c r="I243" s="160" t="e">
        <f>VLOOKUP(A243,W3_PATA!$A$2:$G$9424,7,0)</f>
        <v>#N/A</v>
      </c>
    </row>
    <row r="244" spans="1:9" ht="20.149999999999999" customHeight="1" x14ac:dyDescent="0.25">
      <c r="A244" s="156">
        <f>W3_PATA!A242</f>
        <v>0</v>
      </c>
      <c r="B244" s="157" t="e">
        <f>VLOOKUP(A244,W3_PATA!A:D,4,0)</f>
        <v>#N/A</v>
      </c>
      <c r="C244" s="156" t="e">
        <f>VLOOKUP(A244,W3_PATA!A:F,5,0)</f>
        <v>#N/A</v>
      </c>
      <c r="D244" s="156" t="e">
        <f>VLOOKUP(A244,W3_PATA!A:F,6,0)</f>
        <v>#N/A</v>
      </c>
      <c r="E244" s="158" t="e">
        <f>VLOOKUP(A244,W2_LBA!A:B,2,0)</f>
        <v>#N/A</v>
      </c>
      <c r="F244" s="158" t="e">
        <f>VLOOKUP(A244,Table1[[#All],[NO. SIRI / CASIS / NO. HAK MILIK
(PATA)]],1,0)</f>
        <v>#N/A</v>
      </c>
      <c r="G244" s="159" t="e">
        <f t="shared" si="4"/>
        <v>#N/A</v>
      </c>
      <c r="H244" s="156" t="e">
        <f>VLOOKUP(A244,W3_PATA!$A$2:$G$9424,2,0)</f>
        <v>#N/A</v>
      </c>
      <c r="I244" s="160" t="e">
        <f>VLOOKUP(A244,W3_PATA!$A$2:$G$9424,7,0)</f>
        <v>#N/A</v>
      </c>
    </row>
    <row r="245" spans="1:9" ht="20.149999999999999" customHeight="1" x14ac:dyDescent="0.25">
      <c r="A245" s="156">
        <f>W3_PATA!A243</f>
        <v>0</v>
      </c>
      <c r="B245" s="157" t="e">
        <f>VLOOKUP(A245,W3_PATA!A:D,4,0)</f>
        <v>#N/A</v>
      </c>
      <c r="C245" s="156" t="e">
        <f>VLOOKUP(A245,W3_PATA!A:F,5,0)</f>
        <v>#N/A</v>
      </c>
      <c r="D245" s="156" t="e">
        <f>VLOOKUP(A245,W3_PATA!A:F,6,0)</f>
        <v>#N/A</v>
      </c>
      <c r="E245" s="158" t="e">
        <f>VLOOKUP(A245,W2_LBA!A:B,2,0)</f>
        <v>#N/A</v>
      </c>
      <c r="F245" s="158" t="e">
        <f>VLOOKUP(A245,Table1[[#All],[NO. SIRI / CASIS / NO. HAK MILIK
(PATA)]],1,0)</f>
        <v>#N/A</v>
      </c>
      <c r="G245" s="159" t="e">
        <f t="shared" si="4"/>
        <v>#N/A</v>
      </c>
      <c r="H245" s="156" t="e">
        <f>VLOOKUP(A245,W3_PATA!$A$2:$G$9424,2,0)</f>
        <v>#N/A</v>
      </c>
      <c r="I245" s="160" t="e">
        <f>VLOOKUP(A245,W3_PATA!$A$2:$G$9424,7,0)</f>
        <v>#N/A</v>
      </c>
    </row>
    <row r="246" spans="1:9" ht="20.149999999999999" customHeight="1" x14ac:dyDescent="0.25">
      <c r="A246" s="156">
        <f>W3_PATA!A244</f>
        <v>0</v>
      </c>
      <c r="B246" s="157" t="e">
        <f>VLOOKUP(A246,W3_PATA!A:D,4,0)</f>
        <v>#N/A</v>
      </c>
      <c r="C246" s="156" t="e">
        <f>VLOOKUP(A246,W3_PATA!A:F,5,0)</f>
        <v>#N/A</v>
      </c>
      <c r="D246" s="156" t="e">
        <f>VLOOKUP(A246,W3_PATA!A:F,6,0)</f>
        <v>#N/A</v>
      </c>
      <c r="E246" s="158" t="e">
        <f>VLOOKUP(A246,W2_LBA!A:B,2,0)</f>
        <v>#N/A</v>
      </c>
      <c r="F246" s="158" t="e">
        <f>VLOOKUP(A246,Table1[[#All],[NO. SIRI / CASIS / NO. HAK MILIK
(PATA)]],1,0)</f>
        <v>#N/A</v>
      </c>
      <c r="G246" s="159" t="e">
        <f t="shared" si="4"/>
        <v>#N/A</v>
      </c>
      <c r="H246" s="156" t="e">
        <f>VLOOKUP(A246,W3_PATA!$A$2:$G$9424,2,0)</f>
        <v>#N/A</v>
      </c>
      <c r="I246" s="160" t="e">
        <f>VLOOKUP(A246,W3_PATA!$A$2:$G$9424,7,0)</f>
        <v>#N/A</v>
      </c>
    </row>
    <row r="247" spans="1:9" ht="20.149999999999999" customHeight="1" x14ac:dyDescent="0.25">
      <c r="A247" s="156">
        <f>W3_PATA!A245</f>
        <v>0</v>
      </c>
      <c r="B247" s="157" t="e">
        <f>VLOOKUP(A247,W3_PATA!A:D,4,0)</f>
        <v>#N/A</v>
      </c>
      <c r="C247" s="156" t="e">
        <f>VLOOKUP(A247,W3_PATA!A:F,5,0)</f>
        <v>#N/A</v>
      </c>
      <c r="D247" s="156" t="e">
        <f>VLOOKUP(A247,W3_PATA!A:F,6,0)</f>
        <v>#N/A</v>
      </c>
      <c r="E247" s="158" t="e">
        <f>VLOOKUP(A247,W2_LBA!A:B,2,0)</f>
        <v>#N/A</v>
      </c>
      <c r="F247" s="158" t="e">
        <f>VLOOKUP(A247,Table1[[#All],[NO. SIRI / CASIS / NO. HAK MILIK
(PATA)]],1,0)</f>
        <v>#N/A</v>
      </c>
      <c r="G247" s="159" t="e">
        <f t="shared" si="4"/>
        <v>#N/A</v>
      </c>
      <c r="H247" s="156" t="e">
        <f>VLOOKUP(A247,W3_PATA!$A$2:$G$9424,2,0)</f>
        <v>#N/A</v>
      </c>
      <c r="I247" s="160" t="e">
        <f>VLOOKUP(A247,W3_PATA!$A$2:$G$9424,7,0)</f>
        <v>#N/A</v>
      </c>
    </row>
    <row r="248" spans="1:9" ht="20.149999999999999" customHeight="1" x14ac:dyDescent="0.25">
      <c r="A248" s="156">
        <f>W3_PATA!A246</f>
        <v>0</v>
      </c>
      <c r="B248" s="157" t="e">
        <f>VLOOKUP(A248,W3_PATA!A:D,4,0)</f>
        <v>#N/A</v>
      </c>
      <c r="C248" s="156" t="e">
        <f>VLOOKUP(A248,W3_PATA!A:F,5,0)</f>
        <v>#N/A</v>
      </c>
      <c r="D248" s="156" t="e">
        <f>VLOOKUP(A248,W3_PATA!A:F,6,0)</f>
        <v>#N/A</v>
      </c>
      <c r="E248" s="158" t="e">
        <f>VLOOKUP(A248,W2_LBA!A:B,2,0)</f>
        <v>#N/A</v>
      </c>
      <c r="F248" s="158" t="e">
        <f>VLOOKUP(A248,Table1[[#All],[NO. SIRI / CASIS / NO. HAK MILIK
(PATA)]],1,0)</f>
        <v>#N/A</v>
      </c>
      <c r="G248" s="159" t="e">
        <f t="shared" si="4"/>
        <v>#N/A</v>
      </c>
      <c r="H248" s="156" t="e">
        <f>VLOOKUP(A248,W3_PATA!$A$2:$G$9424,2,0)</f>
        <v>#N/A</v>
      </c>
      <c r="I248" s="160" t="e">
        <f>VLOOKUP(A248,W3_PATA!$A$2:$G$9424,7,0)</f>
        <v>#N/A</v>
      </c>
    </row>
    <row r="249" spans="1:9" ht="20.149999999999999" customHeight="1" x14ac:dyDescent="0.25">
      <c r="A249" s="156">
        <f>W3_PATA!A247</f>
        <v>0</v>
      </c>
      <c r="B249" s="157" t="e">
        <f>VLOOKUP(A249,W3_PATA!A:D,4,0)</f>
        <v>#N/A</v>
      </c>
      <c r="C249" s="156" t="e">
        <f>VLOOKUP(A249,W3_PATA!A:F,5,0)</f>
        <v>#N/A</v>
      </c>
      <c r="D249" s="156" t="e">
        <f>VLOOKUP(A249,W3_PATA!A:F,6,0)</f>
        <v>#N/A</v>
      </c>
      <c r="E249" s="158" t="e">
        <f>VLOOKUP(A249,W2_LBA!A:B,2,0)</f>
        <v>#N/A</v>
      </c>
      <c r="F249" s="158" t="e">
        <f>VLOOKUP(A249,Table1[[#All],[NO. SIRI / CASIS / NO. HAK MILIK
(PATA)]],1,0)</f>
        <v>#N/A</v>
      </c>
      <c r="G249" s="159" t="e">
        <f t="shared" si="4"/>
        <v>#N/A</v>
      </c>
      <c r="H249" s="156" t="e">
        <f>VLOOKUP(A249,W3_PATA!$A$2:$G$9424,2,0)</f>
        <v>#N/A</v>
      </c>
      <c r="I249" s="160" t="e">
        <f>VLOOKUP(A249,W3_PATA!$A$2:$G$9424,7,0)</f>
        <v>#N/A</v>
      </c>
    </row>
    <row r="250" spans="1:9" ht="20.149999999999999" customHeight="1" x14ac:dyDescent="0.25">
      <c r="A250" s="156">
        <f>W3_PATA!A248</f>
        <v>0</v>
      </c>
      <c r="B250" s="157" t="e">
        <f>VLOOKUP(A250,W3_PATA!A:D,4,0)</f>
        <v>#N/A</v>
      </c>
      <c r="C250" s="156" t="e">
        <f>VLOOKUP(A250,W3_PATA!A:F,5,0)</f>
        <v>#N/A</v>
      </c>
      <c r="D250" s="156" t="e">
        <f>VLOOKUP(A250,W3_PATA!A:F,6,0)</f>
        <v>#N/A</v>
      </c>
      <c r="E250" s="158" t="e">
        <f>VLOOKUP(A250,W2_LBA!A:B,2,0)</f>
        <v>#N/A</v>
      </c>
      <c r="F250" s="158" t="e">
        <f>VLOOKUP(A250,Table1[[#All],[NO. SIRI / CASIS / NO. HAK MILIK
(PATA)]],1,0)</f>
        <v>#N/A</v>
      </c>
      <c r="G250" s="159" t="e">
        <f t="shared" si="4"/>
        <v>#N/A</v>
      </c>
      <c r="H250" s="156" t="e">
        <f>VLOOKUP(A250,W3_PATA!$A$2:$G$9424,2,0)</f>
        <v>#N/A</v>
      </c>
      <c r="I250" s="160" t="e">
        <f>VLOOKUP(A250,W3_PATA!$A$2:$G$9424,7,0)</f>
        <v>#N/A</v>
      </c>
    </row>
    <row r="251" spans="1:9" ht="20.149999999999999" customHeight="1" x14ac:dyDescent="0.25">
      <c r="A251" s="156">
        <f>W3_PATA!A249</f>
        <v>0</v>
      </c>
      <c r="B251" s="157" t="e">
        <f>VLOOKUP(A251,W3_PATA!A:D,4,0)</f>
        <v>#N/A</v>
      </c>
      <c r="C251" s="156" t="e">
        <f>VLOOKUP(A251,W3_PATA!A:F,5,0)</f>
        <v>#N/A</v>
      </c>
      <c r="D251" s="156" t="e">
        <f>VLOOKUP(A251,W3_PATA!A:F,6,0)</f>
        <v>#N/A</v>
      </c>
      <c r="E251" s="158" t="e">
        <f>VLOOKUP(A251,W2_LBA!A:B,2,0)</f>
        <v>#N/A</v>
      </c>
      <c r="F251" s="158" t="e">
        <f>VLOOKUP(A251,Table1[[#All],[NO. SIRI / CASIS / NO. HAK MILIK
(PATA)]],1,0)</f>
        <v>#N/A</v>
      </c>
      <c r="G251" s="159" t="e">
        <f t="shared" si="4"/>
        <v>#N/A</v>
      </c>
      <c r="H251" s="156" t="e">
        <f>VLOOKUP(A251,W3_PATA!$A$2:$G$9424,2,0)</f>
        <v>#N/A</v>
      </c>
      <c r="I251" s="160" t="e">
        <f>VLOOKUP(A251,W3_PATA!$A$2:$G$9424,7,0)</f>
        <v>#N/A</v>
      </c>
    </row>
    <row r="252" spans="1:9" ht="20.149999999999999" customHeight="1" x14ac:dyDescent="0.25">
      <c r="A252" s="156">
        <f>W3_PATA!A250</f>
        <v>0</v>
      </c>
      <c r="B252" s="157" t="e">
        <f>VLOOKUP(A252,W3_PATA!A:D,4,0)</f>
        <v>#N/A</v>
      </c>
      <c r="C252" s="156" t="e">
        <f>VLOOKUP(A252,W3_PATA!A:F,5,0)</f>
        <v>#N/A</v>
      </c>
      <c r="D252" s="156" t="e">
        <f>VLOOKUP(A252,W3_PATA!A:F,6,0)</f>
        <v>#N/A</v>
      </c>
      <c r="E252" s="158" t="e">
        <f>VLOOKUP(A252,W2_LBA!A:B,2,0)</f>
        <v>#N/A</v>
      </c>
      <c r="F252" s="158" t="e">
        <f>VLOOKUP(A252,Table1[[#All],[NO. SIRI / CASIS / NO. HAK MILIK
(PATA)]],1,0)</f>
        <v>#N/A</v>
      </c>
      <c r="G252" s="159" t="e">
        <f t="shared" si="4"/>
        <v>#N/A</v>
      </c>
      <c r="H252" s="156" t="e">
        <f>VLOOKUP(A252,W3_PATA!$A$2:$G$9424,2,0)</f>
        <v>#N/A</v>
      </c>
      <c r="I252" s="160" t="e">
        <f>VLOOKUP(A252,W3_PATA!$A$2:$G$9424,7,0)</f>
        <v>#N/A</v>
      </c>
    </row>
    <row r="253" spans="1:9" ht="20.149999999999999" customHeight="1" x14ac:dyDescent="0.25">
      <c r="A253" s="156">
        <f>W3_PATA!A251</f>
        <v>0</v>
      </c>
      <c r="B253" s="157" t="e">
        <f>VLOOKUP(A253,W3_PATA!A:D,4,0)</f>
        <v>#N/A</v>
      </c>
      <c r="C253" s="156" t="e">
        <f>VLOOKUP(A253,W3_PATA!A:F,5,0)</f>
        <v>#N/A</v>
      </c>
      <c r="D253" s="156" t="e">
        <f>VLOOKUP(A253,W3_PATA!A:F,6,0)</f>
        <v>#N/A</v>
      </c>
      <c r="E253" s="158" t="e">
        <f>VLOOKUP(A253,W2_LBA!A:B,2,0)</f>
        <v>#N/A</v>
      </c>
      <c r="F253" s="158" t="e">
        <f>VLOOKUP(A253,Table1[[#All],[NO. SIRI / CASIS / NO. HAK MILIK
(PATA)]],1,0)</f>
        <v>#N/A</v>
      </c>
      <c r="G253" s="159" t="e">
        <f t="shared" si="4"/>
        <v>#N/A</v>
      </c>
      <c r="H253" s="156" t="e">
        <f>VLOOKUP(A253,W3_PATA!$A$2:$G$9424,2,0)</f>
        <v>#N/A</v>
      </c>
      <c r="I253" s="160" t="e">
        <f>VLOOKUP(A253,W3_PATA!$A$2:$G$9424,7,0)</f>
        <v>#N/A</v>
      </c>
    </row>
    <row r="254" spans="1:9" ht="20.149999999999999" customHeight="1" x14ac:dyDescent="0.25">
      <c r="A254" s="156">
        <f>W3_PATA!A252</f>
        <v>0</v>
      </c>
      <c r="B254" s="157" t="e">
        <f>VLOOKUP(A254,W3_PATA!A:D,4,0)</f>
        <v>#N/A</v>
      </c>
      <c r="C254" s="156" t="e">
        <f>VLOOKUP(A254,W3_PATA!A:F,5,0)</f>
        <v>#N/A</v>
      </c>
      <c r="D254" s="156" t="e">
        <f>VLOOKUP(A254,W3_PATA!A:F,6,0)</f>
        <v>#N/A</v>
      </c>
      <c r="E254" s="158" t="e">
        <f>VLOOKUP(A254,W2_LBA!A:B,2,0)</f>
        <v>#N/A</v>
      </c>
      <c r="F254" s="158" t="e">
        <f>VLOOKUP(A254,Table1[[#All],[NO. SIRI / CASIS / NO. HAK MILIK
(PATA)]],1,0)</f>
        <v>#N/A</v>
      </c>
      <c r="G254" s="159" t="e">
        <f t="shared" si="4"/>
        <v>#N/A</v>
      </c>
      <c r="H254" s="156" t="e">
        <f>VLOOKUP(A254,W3_PATA!$A$2:$G$9424,2,0)</f>
        <v>#N/A</v>
      </c>
      <c r="I254" s="160" t="e">
        <f>VLOOKUP(A254,W3_PATA!$A$2:$G$9424,7,0)</f>
        <v>#N/A</v>
      </c>
    </row>
    <row r="255" spans="1:9" ht="20.149999999999999" customHeight="1" x14ac:dyDescent="0.25">
      <c r="A255" s="156">
        <f>W3_PATA!A253</f>
        <v>0</v>
      </c>
      <c r="B255" s="157" t="e">
        <f>VLOOKUP(A255,W3_PATA!A:D,4,0)</f>
        <v>#N/A</v>
      </c>
      <c r="C255" s="156" t="e">
        <f>VLOOKUP(A255,W3_PATA!A:F,5,0)</f>
        <v>#N/A</v>
      </c>
      <c r="D255" s="156" t="e">
        <f>VLOOKUP(A255,W3_PATA!A:F,6,0)</f>
        <v>#N/A</v>
      </c>
      <c r="E255" s="158" t="e">
        <f>VLOOKUP(A255,W2_LBA!A:B,2,0)</f>
        <v>#N/A</v>
      </c>
      <c r="F255" s="158" t="e">
        <f>VLOOKUP(A255,Table1[[#All],[NO. SIRI / CASIS / NO. HAK MILIK
(PATA)]],1,0)</f>
        <v>#N/A</v>
      </c>
      <c r="G255" s="159" t="e">
        <f t="shared" si="4"/>
        <v>#N/A</v>
      </c>
      <c r="H255" s="156" t="e">
        <f>VLOOKUP(A255,W3_PATA!$A$2:$G$9424,2,0)</f>
        <v>#N/A</v>
      </c>
      <c r="I255" s="160" t="e">
        <f>VLOOKUP(A255,W3_PATA!$A$2:$G$9424,7,0)</f>
        <v>#N/A</v>
      </c>
    </row>
    <row r="256" spans="1:9" ht="20.149999999999999" customHeight="1" x14ac:dyDescent="0.25">
      <c r="A256" s="156">
        <f>W3_PATA!A254</f>
        <v>0</v>
      </c>
      <c r="B256" s="157" t="e">
        <f>VLOOKUP(A256,W3_PATA!A:D,4,0)</f>
        <v>#N/A</v>
      </c>
      <c r="C256" s="156" t="e">
        <f>VLOOKUP(A256,W3_PATA!A:F,5,0)</f>
        <v>#N/A</v>
      </c>
      <c r="D256" s="156" t="e">
        <f>VLOOKUP(A256,W3_PATA!A:F,6,0)</f>
        <v>#N/A</v>
      </c>
      <c r="E256" s="158" t="e">
        <f>VLOOKUP(A256,W2_LBA!A:B,2,0)</f>
        <v>#N/A</v>
      </c>
      <c r="F256" s="158" t="e">
        <f>VLOOKUP(A256,Table1[[#All],[NO. SIRI / CASIS / NO. HAK MILIK
(PATA)]],1,0)</f>
        <v>#N/A</v>
      </c>
      <c r="G256" s="159" t="e">
        <f t="shared" si="4"/>
        <v>#N/A</v>
      </c>
      <c r="H256" s="156" t="e">
        <f>VLOOKUP(A256,W3_PATA!$A$2:$G$9424,2,0)</f>
        <v>#N/A</v>
      </c>
      <c r="I256" s="160" t="e">
        <f>VLOOKUP(A256,W3_PATA!$A$2:$G$9424,7,0)</f>
        <v>#N/A</v>
      </c>
    </row>
    <row r="257" spans="1:9" ht="20.149999999999999" customHeight="1" x14ac:dyDescent="0.25">
      <c r="A257" s="156">
        <f>W3_PATA!A255</f>
        <v>0</v>
      </c>
      <c r="B257" s="157" t="e">
        <f>VLOOKUP(A257,W3_PATA!A:D,4,0)</f>
        <v>#N/A</v>
      </c>
      <c r="C257" s="156" t="e">
        <f>VLOOKUP(A257,W3_PATA!A:F,5,0)</f>
        <v>#N/A</v>
      </c>
      <c r="D257" s="156" t="e">
        <f>VLOOKUP(A257,W3_PATA!A:F,6,0)</f>
        <v>#N/A</v>
      </c>
      <c r="E257" s="158" t="e">
        <f>VLOOKUP(A257,W2_LBA!A:B,2,0)</f>
        <v>#N/A</v>
      </c>
      <c r="F257" s="158" t="e">
        <f>VLOOKUP(A257,Table1[[#All],[NO. SIRI / CASIS / NO. HAK MILIK
(PATA)]],1,0)</f>
        <v>#N/A</v>
      </c>
      <c r="G257" s="159" t="e">
        <f t="shared" si="4"/>
        <v>#N/A</v>
      </c>
      <c r="H257" s="156" t="e">
        <f>VLOOKUP(A257,W3_PATA!$A$2:$G$9424,2,0)</f>
        <v>#N/A</v>
      </c>
      <c r="I257" s="160" t="e">
        <f>VLOOKUP(A257,W3_PATA!$A$2:$G$9424,7,0)</f>
        <v>#N/A</v>
      </c>
    </row>
    <row r="258" spans="1:9" ht="20.149999999999999" customHeight="1" x14ac:dyDescent="0.25">
      <c r="A258" s="156">
        <f>W3_PATA!A256</f>
        <v>0</v>
      </c>
      <c r="B258" s="157" t="e">
        <f>VLOOKUP(A258,W3_PATA!A:D,4,0)</f>
        <v>#N/A</v>
      </c>
      <c r="C258" s="156" t="e">
        <f>VLOOKUP(A258,W3_PATA!A:F,5,0)</f>
        <v>#N/A</v>
      </c>
      <c r="D258" s="156" t="e">
        <f>VLOOKUP(A258,W3_PATA!A:F,6,0)</f>
        <v>#N/A</v>
      </c>
      <c r="E258" s="158" t="e">
        <f>VLOOKUP(A258,W2_LBA!A:B,2,0)</f>
        <v>#N/A</v>
      </c>
      <c r="F258" s="158" t="e">
        <f>VLOOKUP(A258,Table1[[#All],[NO. SIRI / CASIS / NO. HAK MILIK
(PATA)]],1,0)</f>
        <v>#N/A</v>
      </c>
      <c r="G258" s="159" t="e">
        <f t="shared" si="4"/>
        <v>#N/A</v>
      </c>
      <c r="H258" s="156" t="e">
        <f>VLOOKUP(A258,W3_PATA!$A$2:$G$9424,2,0)</f>
        <v>#N/A</v>
      </c>
      <c r="I258" s="160" t="e">
        <f>VLOOKUP(A258,W3_PATA!$A$2:$G$9424,7,0)</f>
        <v>#N/A</v>
      </c>
    </row>
    <row r="259" spans="1:9" ht="20.149999999999999" customHeight="1" x14ac:dyDescent="0.25">
      <c r="A259" s="156">
        <f>W3_PATA!A257</f>
        <v>0</v>
      </c>
      <c r="B259" s="157" t="e">
        <f>VLOOKUP(A259,W3_PATA!A:D,4,0)</f>
        <v>#N/A</v>
      </c>
      <c r="C259" s="156" t="e">
        <f>VLOOKUP(A259,W3_PATA!A:F,5,0)</f>
        <v>#N/A</v>
      </c>
      <c r="D259" s="156" t="e">
        <f>VLOOKUP(A259,W3_PATA!A:F,6,0)</f>
        <v>#N/A</v>
      </c>
      <c r="E259" s="158" t="e">
        <f>VLOOKUP(A259,W2_LBA!A:B,2,0)</f>
        <v>#N/A</v>
      </c>
      <c r="F259" s="158" t="e">
        <f>VLOOKUP(A259,Table1[[#All],[NO. SIRI / CASIS / NO. HAK MILIK
(PATA)]],1,0)</f>
        <v>#N/A</v>
      </c>
      <c r="G259" s="159" t="e">
        <f t="shared" si="4"/>
        <v>#N/A</v>
      </c>
      <c r="H259" s="156" t="e">
        <f>VLOOKUP(A259,W3_PATA!A:G,2,0)</f>
        <v>#N/A</v>
      </c>
      <c r="I259" s="160" t="e">
        <f>VLOOKUP(A259,W3_PATA!A:G,7,0)</f>
        <v>#N/A</v>
      </c>
    </row>
    <row r="260" spans="1:9" ht="20.149999999999999" customHeight="1" x14ac:dyDescent="0.25">
      <c r="A260" s="156">
        <f>W3_PATA!A258</f>
        <v>0</v>
      </c>
      <c r="B260" s="157" t="e">
        <f>VLOOKUP(A260,W3_PATA!A:D,4,0)</f>
        <v>#N/A</v>
      </c>
      <c r="C260" s="156" t="e">
        <f>VLOOKUP(A260,W3_PATA!A:F,5,0)</f>
        <v>#N/A</v>
      </c>
      <c r="D260" s="156" t="e">
        <f>VLOOKUP(A260,W3_PATA!A:F,6,0)</f>
        <v>#N/A</v>
      </c>
      <c r="E260" s="158" t="e">
        <f>VLOOKUP(A260,W2_LBA!A:B,2,0)</f>
        <v>#N/A</v>
      </c>
      <c r="F260" s="158" t="e">
        <f>VLOOKUP(A260,Table1[[#All],[NO. SIRI / CASIS / NO. HAK MILIK
(PATA)]],1,0)</f>
        <v>#N/A</v>
      </c>
      <c r="G260" s="159" t="e">
        <f t="shared" si="4"/>
        <v>#N/A</v>
      </c>
      <c r="H260" s="156" t="e">
        <f>VLOOKUP(A260,W3_PATA!$A$2:$G$9424,2,0)</f>
        <v>#N/A</v>
      </c>
      <c r="I260" s="160" t="e">
        <f>VLOOKUP(A260,W3_PATA!$A$2:$G$9424,7,0)</f>
        <v>#N/A</v>
      </c>
    </row>
    <row r="261" spans="1:9" ht="20.149999999999999" customHeight="1" x14ac:dyDescent="0.25">
      <c r="A261" s="156">
        <f>W3_PATA!A259</f>
        <v>0</v>
      </c>
      <c r="B261" s="157" t="e">
        <f>VLOOKUP(A261,W3_PATA!A:D,4,0)</f>
        <v>#N/A</v>
      </c>
      <c r="C261" s="156" t="e">
        <f>VLOOKUP(A261,W3_PATA!A:F,5,0)</f>
        <v>#N/A</v>
      </c>
      <c r="D261" s="156" t="e">
        <f>VLOOKUP(A261,W3_PATA!A:F,6,0)</f>
        <v>#N/A</v>
      </c>
      <c r="E261" s="158" t="e">
        <f>VLOOKUP(A261,W2_LBA!A:B,2,0)</f>
        <v>#N/A</v>
      </c>
      <c r="F261" s="158" t="e">
        <f>VLOOKUP(A261,Table1[[#All],[NO. SIRI / CASIS / NO. HAK MILIK
(PATA)]],1,0)</f>
        <v>#N/A</v>
      </c>
      <c r="G261" s="159" t="e">
        <f t="shared" si="4"/>
        <v>#N/A</v>
      </c>
      <c r="H261" s="156" t="e">
        <f>VLOOKUP(A261,W3_PATA!$A$2:$G$9424,2,0)</f>
        <v>#N/A</v>
      </c>
      <c r="I261" s="160" t="e">
        <f>VLOOKUP(A261,W3_PATA!$A$2:$G$9424,7,0)</f>
        <v>#N/A</v>
      </c>
    </row>
    <row r="262" spans="1:9" ht="20.149999999999999" customHeight="1" x14ac:dyDescent="0.25">
      <c r="A262" s="156">
        <f>W3_PATA!A260</f>
        <v>0</v>
      </c>
      <c r="B262" s="157" t="e">
        <f>VLOOKUP(A262,W3_PATA!A:D,4,0)</f>
        <v>#N/A</v>
      </c>
      <c r="C262" s="156" t="e">
        <f>VLOOKUP(A262,W3_PATA!A:F,5,0)</f>
        <v>#N/A</v>
      </c>
      <c r="D262" s="156" t="e">
        <f>VLOOKUP(A262,W3_PATA!A:F,6,0)</f>
        <v>#N/A</v>
      </c>
      <c r="E262" s="158" t="e">
        <f>VLOOKUP(A262,W2_LBA!A:B,2,0)</f>
        <v>#N/A</v>
      </c>
      <c r="F262" s="158" t="e">
        <f>VLOOKUP(A262,Table1[[#All],[NO. SIRI / CASIS / NO. HAK MILIK
(PATA)]],1,0)</f>
        <v>#N/A</v>
      </c>
      <c r="G262" s="159" t="e">
        <f t="shared" si="4"/>
        <v>#N/A</v>
      </c>
      <c r="H262" s="156" t="e">
        <f>VLOOKUP(A262,W3_PATA!$A$2:$G$9424,2,0)</f>
        <v>#N/A</v>
      </c>
      <c r="I262" s="160" t="e">
        <f>VLOOKUP(A262,W3_PATA!$A$2:$G$9424,7,0)</f>
        <v>#N/A</v>
      </c>
    </row>
    <row r="263" spans="1:9" ht="20.149999999999999" customHeight="1" x14ac:dyDescent="0.25">
      <c r="A263" s="156">
        <f>W3_PATA!A261</f>
        <v>0</v>
      </c>
      <c r="B263" s="157" t="e">
        <f>VLOOKUP(A263,W3_PATA!A:D,4,0)</f>
        <v>#N/A</v>
      </c>
      <c r="C263" s="156" t="e">
        <f>VLOOKUP(A263,W3_PATA!A:F,5,0)</f>
        <v>#N/A</v>
      </c>
      <c r="D263" s="156" t="e">
        <f>VLOOKUP(A263,W3_PATA!A:F,6,0)</f>
        <v>#N/A</v>
      </c>
      <c r="E263" s="158" t="e">
        <f>VLOOKUP(A263,W2_LBA!A:B,2,0)</f>
        <v>#N/A</v>
      </c>
      <c r="F263" s="158" t="e">
        <f>VLOOKUP(A263,Table1[[#All],[NO. SIRI / CASIS / NO. HAK MILIK
(PATA)]],1,0)</f>
        <v>#N/A</v>
      </c>
      <c r="G263" s="159" t="e">
        <f t="shared" si="4"/>
        <v>#N/A</v>
      </c>
      <c r="H263" s="156" t="e">
        <f>VLOOKUP(A263,W3_PATA!$A$2:$G$9424,2,0)</f>
        <v>#N/A</v>
      </c>
      <c r="I263" s="160" t="e">
        <f>VLOOKUP(A263,W3_PATA!$A$2:$G$9424,7,0)</f>
        <v>#N/A</v>
      </c>
    </row>
    <row r="264" spans="1:9" ht="20.149999999999999" customHeight="1" x14ac:dyDescent="0.25">
      <c r="A264" s="156">
        <f>W3_PATA!A262</f>
        <v>0</v>
      </c>
      <c r="B264" s="157" t="e">
        <f>VLOOKUP(A264,W3_PATA!A:D,4,0)</f>
        <v>#N/A</v>
      </c>
      <c r="C264" s="156" t="e">
        <f>VLOOKUP(A264,W3_PATA!A:F,5,0)</f>
        <v>#N/A</v>
      </c>
      <c r="D264" s="156" t="e">
        <f>VLOOKUP(A264,W3_PATA!A:F,6,0)</f>
        <v>#N/A</v>
      </c>
      <c r="E264" s="158" t="e">
        <f>VLOOKUP(A264,W2_LBA!A:B,2,0)</f>
        <v>#N/A</v>
      </c>
      <c r="F264" s="158" t="e">
        <f>VLOOKUP(A264,Table1[[#All],[NO. SIRI / CASIS / NO. HAK MILIK
(PATA)]],1,0)</f>
        <v>#N/A</v>
      </c>
      <c r="G264" s="159" t="e">
        <f t="shared" si="4"/>
        <v>#N/A</v>
      </c>
      <c r="H264" s="156" t="e">
        <f>VLOOKUP(A264,W3_PATA!$A$2:$G$9424,2,0)</f>
        <v>#N/A</v>
      </c>
      <c r="I264" s="160" t="e">
        <f>VLOOKUP(A264,W3_PATA!$A$2:$G$9424,7,0)</f>
        <v>#N/A</v>
      </c>
    </row>
    <row r="265" spans="1:9" ht="20.149999999999999" customHeight="1" x14ac:dyDescent="0.25">
      <c r="A265" s="156">
        <f>W3_PATA!A263</f>
        <v>0</v>
      </c>
      <c r="B265" s="157" t="e">
        <f>VLOOKUP(A265,W3_PATA!A:D,4,0)</f>
        <v>#N/A</v>
      </c>
      <c r="C265" s="156" t="e">
        <f>VLOOKUP(A265,W3_PATA!A:F,5,0)</f>
        <v>#N/A</v>
      </c>
      <c r="D265" s="156" t="e">
        <f>VLOOKUP(A265,W3_PATA!A:F,6,0)</f>
        <v>#N/A</v>
      </c>
      <c r="E265" s="158" t="e">
        <f>VLOOKUP(A265,W2_LBA!A:B,2,0)</f>
        <v>#N/A</v>
      </c>
      <c r="F265" s="158" t="e">
        <f>VLOOKUP(A265,Table1[[#All],[NO. SIRI / CASIS / NO. HAK MILIK
(PATA)]],1,0)</f>
        <v>#N/A</v>
      </c>
      <c r="G265" s="159" t="e">
        <f t="shared" si="4"/>
        <v>#N/A</v>
      </c>
      <c r="H265" s="156" t="e">
        <f>VLOOKUP(A265,W3_PATA!$A$2:$G$9424,2,0)</f>
        <v>#N/A</v>
      </c>
      <c r="I265" s="160" t="e">
        <f>VLOOKUP(A265,W3_PATA!$A$2:$G$9424,7,0)</f>
        <v>#N/A</v>
      </c>
    </row>
    <row r="266" spans="1:9" ht="20.149999999999999" customHeight="1" x14ac:dyDescent="0.25">
      <c r="A266" s="156">
        <f>W3_PATA!A264</f>
        <v>0</v>
      </c>
      <c r="B266" s="157" t="e">
        <f>VLOOKUP(A266,W3_PATA!A:D,4,0)</f>
        <v>#N/A</v>
      </c>
      <c r="C266" s="156" t="e">
        <f>VLOOKUP(A266,W3_PATA!A:F,5,0)</f>
        <v>#N/A</v>
      </c>
      <c r="D266" s="156" t="e">
        <f>VLOOKUP(A266,W3_PATA!A:F,6,0)</f>
        <v>#N/A</v>
      </c>
      <c r="E266" s="158" t="e">
        <f>VLOOKUP(A266,W2_LBA!A:B,2,0)</f>
        <v>#N/A</v>
      </c>
      <c r="F266" s="158" t="e">
        <f>VLOOKUP(A266,Table1[[#All],[NO. SIRI / CASIS / NO. HAK MILIK
(PATA)]],1,0)</f>
        <v>#N/A</v>
      </c>
      <c r="G266" s="159" t="e">
        <f t="shared" si="4"/>
        <v>#N/A</v>
      </c>
      <c r="H266" s="156" t="e">
        <f>VLOOKUP(A266,W3_PATA!$A$2:$G$9424,2,0)</f>
        <v>#N/A</v>
      </c>
      <c r="I266" s="160" t="e">
        <f>VLOOKUP(A266,W3_PATA!$A$2:$G$9424,7,0)</f>
        <v>#N/A</v>
      </c>
    </row>
    <row r="267" spans="1:9" ht="20.149999999999999" customHeight="1" x14ac:dyDescent="0.25">
      <c r="A267" s="156">
        <f>W3_PATA!A265</f>
        <v>0</v>
      </c>
      <c r="B267" s="157" t="e">
        <f>VLOOKUP(A267,W3_PATA!A:D,4,0)</f>
        <v>#N/A</v>
      </c>
      <c r="C267" s="156" t="e">
        <f>VLOOKUP(A267,W3_PATA!A:F,5,0)</f>
        <v>#N/A</v>
      </c>
      <c r="D267" s="156" t="e">
        <f>VLOOKUP(A267,W3_PATA!A:F,6,0)</f>
        <v>#N/A</v>
      </c>
      <c r="E267" s="158" t="e">
        <f>VLOOKUP(A267,W2_LBA!A:B,2,0)</f>
        <v>#N/A</v>
      </c>
      <c r="F267" s="158" t="e">
        <f>VLOOKUP(A267,Table1[[#All],[NO. SIRI / CASIS / NO. HAK MILIK
(PATA)]],1,0)</f>
        <v>#N/A</v>
      </c>
      <c r="G267" s="159" t="e">
        <f t="shared" si="4"/>
        <v>#N/A</v>
      </c>
      <c r="H267" s="156" t="e">
        <f>VLOOKUP(A267,W3_PATA!$A$2:$G$9424,2,0)</f>
        <v>#N/A</v>
      </c>
      <c r="I267" s="160" t="e">
        <f>VLOOKUP(A267,W3_PATA!$A$2:$G$9424,7,0)</f>
        <v>#N/A</v>
      </c>
    </row>
    <row r="268" spans="1:9" ht="20.149999999999999" customHeight="1" x14ac:dyDescent="0.25">
      <c r="A268" s="156">
        <f>W3_PATA!A266</f>
        <v>0</v>
      </c>
      <c r="B268" s="157" t="e">
        <f>VLOOKUP(A268,W3_PATA!A:D,4,0)</f>
        <v>#N/A</v>
      </c>
      <c r="C268" s="156" t="e">
        <f>VLOOKUP(A268,W3_PATA!A:F,5,0)</f>
        <v>#N/A</v>
      </c>
      <c r="D268" s="156" t="e">
        <f>VLOOKUP(A268,W3_PATA!A:F,6,0)</f>
        <v>#N/A</v>
      </c>
      <c r="E268" s="158" t="e">
        <f>VLOOKUP(A268,W2_LBA!A:B,2,0)</f>
        <v>#N/A</v>
      </c>
      <c r="F268" s="158" t="e">
        <f>VLOOKUP(A268,Table1[[#All],[NO. SIRI / CASIS / NO. HAK MILIK
(PATA)]],1,0)</f>
        <v>#N/A</v>
      </c>
      <c r="G268" s="159" t="e">
        <f t="shared" si="4"/>
        <v>#N/A</v>
      </c>
      <c r="H268" s="156" t="e">
        <f>VLOOKUP(A268,W3_PATA!$A$2:$G$9424,2,0)</f>
        <v>#N/A</v>
      </c>
      <c r="I268" s="160" t="e">
        <f>VLOOKUP(A268,W3_PATA!$A$2:$G$9424,7,0)</f>
        <v>#N/A</v>
      </c>
    </row>
    <row r="269" spans="1:9" ht="20.149999999999999" customHeight="1" x14ac:dyDescent="0.25">
      <c r="A269" s="156">
        <f>W3_PATA!A267</f>
        <v>0</v>
      </c>
      <c r="B269" s="157" t="e">
        <f>VLOOKUP(A269,W3_PATA!A:D,4,0)</f>
        <v>#N/A</v>
      </c>
      <c r="C269" s="156" t="e">
        <f>VLOOKUP(A269,W3_PATA!A:F,5,0)</f>
        <v>#N/A</v>
      </c>
      <c r="D269" s="156" t="e">
        <f>VLOOKUP(A269,W3_PATA!A:F,6,0)</f>
        <v>#N/A</v>
      </c>
      <c r="E269" s="158" t="e">
        <f>VLOOKUP(A269,W2_LBA!A:B,2,0)</f>
        <v>#N/A</v>
      </c>
      <c r="F269" s="158" t="e">
        <f>VLOOKUP(A269,Table1[[#All],[NO. SIRI / CASIS / NO. HAK MILIK
(PATA)]],1,0)</f>
        <v>#N/A</v>
      </c>
      <c r="G269" s="159" t="e">
        <f t="shared" si="4"/>
        <v>#N/A</v>
      </c>
      <c r="H269" s="156" t="e">
        <f>VLOOKUP(A269,W3_PATA!$A$2:$G$9424,2,0)</f>
        <v>#N/A</v>
      </c>
      <c r="I269" s="160" t="e">
        <f>VLOOKUP(A269,W3_PATA!$A$2:$G$9424,7,0)</f>
        <v>#N/A</v>
      </c>
    </row>
    <row r="270" spans="1:9" ht="20.149999999999999" customHeight="1" x14ac:dyDescent="0.25">
      <c r="A270" s="156">
        <f>W3_PATA!A268</f>
        <v>0</v>
      </c>
      <c r="B270" s="157" t="e">
        <f>VLOOKUP(A270,W3_PATA!A:D,4,0)</f>
        <v>#N/A</v>
      </c>
      <c r="C270" s="156" t="e">
        <f>VLOOKUP(A270,W3_PATA!A:F,5,0)</f>
        <v>#N/A</v>
      </c>
      <c r="D270" s="156" t="e">
        <f>VLOOKUP(A270,W3_PATA!A:F,6,0)</f>
        <v>#N/A</v>
      </c>
      <c r="E270" s="158" t="e">
        <f>VLOOKUP(A270,W2_LBA!A:B,2,0)</f>
        <v>#N/A</v>
      </c>
      <c r="F270" s="158" t="e">
        <f>VLOOKUP(A270,Table1[[#All],[NO. SIRI / CASIS / NO. HAK MILIK
(PATA)]],1,0)</f>
        <v>#N/A</v>
      </c>
      <c r="G270" s="159" t="e">
        <f t="shared" si="4"/>
        <v>#N/A</v>
      </c>
      <c r="H270" s="156" t="e">
        <f>VLOOKUP(A270,W3_PATA!$A$2:$G$9424,2,0)</f>
        <v>#N/A</v>
      </c>
      <c r="I270" s="160" t="e">
        <f>VLOOKUP(A270,W3_PATA!$A$2:$G$9424,7,0)</f>
        <v>#N/A</v>
      </c>
    </row>
    <row r="271" spans="1:9" ht="20.149999999999999" customHeight="1" x14ac:dyDescent="0.25">
      <c r="A271" s="156">
        <f>W3_PATA!A269</f>
        <v>0</v>
      </c>
      <c r="B271" s="157" t="e">
        <f>VLOOKUP(A271,W3_PATA!A:D,4,0)</f>
        <v>#N/A</v>
      </c>
      <c r="C271" s="156" t="e">
        <f>VLOOKUP(A271,W3_PATA!A:F,5,0)</f>
        <v>#N/A</v>
      </c>
      <c r="D271" s="156" t="e">
        <f>VLOOKUP(A271,W3_PATA!A:F,6,0)</f>
        <v>#N/A</v>
      </c>
      <c r="E271" s="158" t="e">
        <f>VLOOKUP(A271,W2_LBA!A:B,2,0)</f>
        <v>#N/A</v>
      </c>
      <c r="F271" s="158" t="e">
        <f>VLOOKUP(A271,Table1[[#All],[NO. SIRI / CASIS / NO. HAK MILIK
(PATA)]],1,0)</f>
        <v>#N/A</v>
      </c>
      <c r="G271" s="159" t="e">
        <f t="shared" si="4"/>
        <v>#N/A</v>
      </c>
      <c r="H271" s="156" t="e">
        <f>VLOOKUP(A271,W3_PATA!$A$2:$G$9424,2,0)</f>
        <v>#N/A</v>
      </c>
      <c r="I271" s="160" t="e">
        <f>VLOOKUP(A271,W3_PATA!$A$2:$G$9424,7,0)</f>
        <v>#N/A</v>
      </c>
    </row>
    <row r="272" spans="1:9" ht="20.149999999999999" customHeight="1" x14ac:dyDescent="0.25">
      <c r="A272" s="156">
        <f>W3_PATA!A270</f>
        <v>0</v>
      </c>
      <c r="B272" s="157" t="e">
        <f>VLOOKUP(A272,W3_PATA!A:D,4,0)</f>
        <v>#N/A</v>
      </c>
      <c r="C272" s="156" t="e">
        <f>VLOOKUP(A272,W3_PATA!A:F,5,0)</f>
        <v>#N/A</v>
      </c>
      <c r="D272" s="156" t="e">
        <f>VLOOKUP(A272,W3_PATA!A:F,6,0)</f>
        <v>#N/A</v>
      </c>
      <c r="E272" s="158" t="e">
        <f>VLOOKUP(A272,W2_LBA!A:B,2,0)</f>
        <v>#N/A</v>
      </c>
      <c r="F272" s="158" t="e">
        <f>VLOOKUP(A272,Table1[[#All],[NO. SIRI / CASIS / NO. HAK MILIK
(PATA)]],1,0)</f>
        <v>#N/A</v>
      </c>
      <c r="G272" s="159" t="e">
        <f t="shared" si="4"/>
        <v>#N/A</v>
      </c>
      <c r="H272" s="156" t="e">
        <f>VLOOKUP(A272,W3_PATA!$A$2:$G$9424,2,0)</f>
        <v>#N/A</v>
      </c>
      <c r="I272" s="160" t="e">
        <f>VLOOKUP(A272,W3_PATA!$A$2:$G$9424,7,0)</f>
        <v>#N/A</v>
      </c>
    </row>
    <row r="273" spans="1:9" ht="20.149999999999999" customHeight="1" x14ac:dyDescent="0.25">
      <c r="A273" s="156">
        <f>W3_PATA!A271</f>
        <v>0</v>
      </c>
      <c r="B273" s="157" t="e">
        <f>VLOOKUP(A273,W3_PATA!A:D,4,0)</f>
        <v>#N/A</v>
      </c>
      <c r="C273" s="156" t="e">
        <f>VLOOKUP(A273,W3_PATA!A:F,5,0)</f>
        <v>#N/A</v>
      </c>
      <c r="D273" s="156" t="e">
        <f>VLOOKUP(A273,W3_PATA!A:F,6,0)</f>
        <v>#N/A</v>
      </c>
      <c r="E273" s="158" t="e">
        <f>VLOOKUP(A273,W2_LBA!A:B,2,0)</f>
        <v>#N/A</v>
      </c>
      <c r="F273" s="158" t="e">
        <f>VLOOKUP(A273,Table1[[#All],[NO. SIRI / CASIS / NO. HAK MILIK
(PATA)]],1,0)</f>
        <v>#N/A</v>
      </c>
      <c r="G273" s="159" t="e">
        <f t="shared" si="4"/>
        <v>#N/A</v>
      </c>
      <c r="H273" s="156" t="e">
        <f>VLOOKUP(A273,W3_PATA!$A$2:$G$9424,2,0)</f>
        <v>#N/A</v>
      </c>
      <c r="I273" s="160" t="e">
        <f>VLOOKUP(A273,W3_PATA!$A$2:$G$9424,7,0)</f>
        <v>#N/A</v>
      </c>
    </row>
    <row r="274" spans="1:9" ht="20.149999999999999" customHeight="1" x14ac:dyDescent="0.25">
      <c r="A274" s="156">
        <f>W3_PATA!A272</f>
        <v>0</v>
      </c>
      <c r="B274" s="157" t="e">
        <f>VLOOKUP(A274,W3_PATA!A:D,4,0)</f>
        <v>#N/A</v>
      </c>
      <c r="C274" s="156" t="e">
        <f>VLOOKUP(A274,W3_PATA!A:F,5,0)</f>
        <v>#N/A</v>
      </c>
      <c r="D274" s="156" t="e">
        <f>VLOOKUP(A274,W3_PATA!A:F,6,0)</f>
        <v>#N/A</v>
      </c>
      <c r="E274" s="158" t="e">
        <f>VLOOKUP(A274,W2_LBA!A:B,2,0)</f>
        <v>#N/A</v>
      </c>
      <c r="F274" s="158" t="e">
        <f>VLOOKUP(A274,Table1[[#All],[NO. SIRI / CASIS / NO. HAK MILIK
(PATA)]],1,0)</f>
        <v>#N/A</v>
      </c>
      <c r="G274" s="159" t="e">
        <f t="shared" si="4"/>
        <v>#N/A</v>
      </c>
      <c r="H274" s="156" t="e">
        <f>VLOOKUP(A274,W3_PATA!$A$2:$G$9424,2,0)</f>
        <v>#N/A</v>
      </c>
      <c r="I274" s="160" t="e">
        <f>VLOOKUP(A274,W3_PATA!$A$2:$G$9424,7,0)</f>
        <v>#N/A</v>
      </c>
    </row>
    <row r="275" spans="1:9" ht="20.149999999999999" customHeight="1" x14ac:dyDescent="0.25">
      <c r="A275" s="156">
        <f>W3_PATA!A273</f>
        <v>0</v>
      </c>
      <c r="B275" s="157" t="e">
        <f>VLOOKUP(A275,W3_PATA!A:D,4,0)</f>
        <v>#N/A</v>
      </c>
      <c r="C275" s="156" t="e">
        <f>VLOOKUP(A275,W3_PATA!A:F,5,0)</f>
        <v>#N/A</v>
      </c>
      <c r="D275" s="156" t="e">
        <f>VLOOKUP(A275,W3_PATA!A:F,6,0)</f>
        <v>#N/A</v>
      </c>
      <c r="E275" s="158" t="e">
        <f>VLOOKUP(A275,W2_LBA!A:B,2,0)</f>
        <v>#N/A</v>
      </c>
      <c r="F275" s="158" t="e">
        <f>VLOOKUP(A275,Table1[[#All],[NO. SIRI / CASIS / NO. HAK MILIK
(PATA)]],1,0)</f>
        <v>#N/A</v>
      </c>
      <c r="G275" s="159" t="e">
        <f t="shared" si="4"/>
        <v>#N/A</v>
      </c>
      <c r="H275" s="156" t="e">
        <f>VLOOKUP(A275,W3_PATA!$A$2:$G$9424,2,0)</f>
        <v>#N/A</v>
      </c>
      <c r="I275" s="160" t="e">
        <f>VLOOKUP(A275,W3_PATA!$A$2:$G$9424,7,0)</f>
        <v>#N/A</v>
      </c>
    </row>
    <row r="276" spans="1:9" ht="20.149999999999999" customHeight="1" x14ac:dyDescent="0.25">
      <c r="A276" s="156">
        <f>W3_PATA!A274</f>
        <v>0</v>
      </c>
      <c r="B276" s="157" t="e">
        <f>VLOOKUP(A276,W3_PATA!A:D,4,0)</f>
        <v>#N/A</v>
      </c>
      <c r="C276" s="156" t="e">
        <f>VLOOKUP(A276,W3_PATA!A:F,5,0)</f>
        <v>#N/A</v>
      </c>
      <c r="D276" s="156" t="e">
        <f>VLOOKUP(A276,W3_PATA!A:F,6,0)</f>
        <v>#N/A</v>
      </c>
      <c r="E276" s="158" t="e">
        <f>VLOOKUP(A276,W2_LBA!A:B,2,0)</f>
        <v>#N/A</v>
      </c>
      <c r="F276" s="158" t="e">
        <f>VLOOKUP(A276,Table1[[#All],[NO. SIRI / CASIS / NO. HAK MILIK
(PATA)]],1,0)</f>
        <v>#N/A</v>
      </c>
      <c r="G276" s="159" t="e">
        <f t="shared" si="4"/>
        <v>#N/A</v>
      </c>
      <c r="H276" s="156" t="e">
        <f>VLOOKUP(A276,W3_PATA!$A$2:$G$9424,2,0)</f>
        <v>#N/A</v>
      </c>
      <c r="I276" s="160" t="e">
        <f>VLOOKUP(A276,W3_PATA!$A$2:$G$9424,7,0)</f>
        <v>#N/A</v>
      </c>
    </row>
    <row r="277" spans="1:9" ht="20.149999999999999" customHeight="1" x14ac:dyDescent="0.25">
      <c r="A277" s="156">
        <f>W3_PATA!A275</f>
        <v>0</v>
      </c>
      <c r="B277" s="157" t="e">
        <f>VLOOKUP(A277,W3_PATA!A:D,4,0)</f>
        <v>#N/A</v>
      </c>
      <c r="C277" s="156" t="e">
        <f>VLOOKUP(A277,W3_PATA!A:F,5,0)</f>
        <v>#N/A</v>
      </c>
      <c r="D277" s="156" t="e">
        <f>VLOOKUP(A277,W3_PATA!A:F,6,0)</f>
        <v>#N/A</v>
      </c>
      <c r="E277" s="158" t="e">
        <f>VLOOKUP(A277,W2_LBA!A:B,2,0)</f>
        <v>#N/A</v>
      </c>
      <c r="F277" s="158" t="e">
        <f>VLOOKUP(A277,Table1[[#All],[NO. SIRI / CASIS / NO. HAK MILIK
(PATA)]],1,0)</f>
        <v>#N/A</v>
      </c>
      <c r="G277" s="159" t="e">
        <f t="shared" si="4"/>
        <v>#N/A</v>
      </c>
      <c r="H277" s="156" t="e">
        <f>VLOOKUP(A277,W3_PATA!$A$2:$G$9424,2,0)</f>
        <v>#N/A</v>
      </c>
      <c r="I277" s="160" t="e">
        <f>VLOOKUP(A277,W3_PATA!$A$2:$G$9424,7,0)</f>
        <v>#N/A</v>
      </c>
    </row>
    <row r="278" spans="1:9" ht="20.149999999999999" customHeight="1" x14ac:dyDescent="0.25">
      <c r="A278" s="156">
        <f>W3_PATA!A276</f>
        <v>0</v>
      </c>
      <c r="B278" s="157" t="e">
        <f>VLOOKUP(A278,W3_PATA!A:D,4,0)</f>
        <v>#N/A</v>
      </c>
      <c r="C278" s="156" t="e">
        <f>VLOOKUP(A278,W3_PATA!A:F,5,0)</f>
        <v>#N/A</v>
      </c>
      <c r="D278" s="156" t="e">
        <f>VLOOKUP(A278,W3_PATA!A:F,6,0)</f>
        <v>#N/A</v>
      </c>
      <c r="E278" s="158" t="e">
        <f>VLOOKUP(A278,W2_LBA!A:B,2,0)</f>
        <v>#N/A</v>
      </c>
      <c r="F278" s="158" t="e">
        <f>VLOOKUP(A278,Table1[[#All],[NO. SIRI / CASIS / NO. HAK MILIK
(PATA)]],1,0)</f>
        <v>#N/A</v>
      </c>
      <c r="G278" s="159" t="e">
        <f t="shared" ref="G278:G303" si="5">IFERROR(F278,B278)</f>
        <v>#N/A</v>
      </c>
      <c r="H278" s="156" t="e">
        <f>VLOOKUP(A278,W3_PATA!$A$2:$G$9424,2,0)</f>
        <v>#N/A</v>
      </c>
      <c r="I278" s="160" t="e">
        <f>VLOOKUP(A278,W3_PATA!$A$2:$G$9424,7,0)</f>
        <v>#N/A</v>
      </c>
    </row>
    <row r="279" spans="1:9" ht="20.149999999999999" customHeight="1" x14ac:dyDescent="0.25">
      <c r="A279" s="156">
        <f>W3_PATA!A277</f>
        <v>0</v>
      </c>
      <c r="B279" s="157" t="e">
        <f>VLOOKUP(A279,W3_PATA!A:D,4,0)</f>
        <v>#N/A</v>
      </c>
      <c r="C279" s="156" t="e">
        <f>VLOOKUP(A279,W3_PATA!A:F,5,0)</f>
        <v>#N/A</v>
      </c>
      <c r="D279" s="156" t="e">
        <f>VLOOKUP(A279,W3_PATA!A:F,6,0)</f>
        <v>#N/A</v>
      </c>
      <c r="E279" s="158" t="e">
        <f>VLOOKUP(A279,W2_LBA!A:B,2,0)</f>
        <v>#N/A</v>
      </c>
      <c r="F279" s="158" t="e">
        <f>VLOOKUP(A279,Table1[[#All],[NO. SIRI / CASIS / NO. HAK MILIK
(PATA)]],1,0)</f>
        <v>#N/A</v>
      </c>
      <c r="G279" s="159" t="e">
        <f t="shared" si="5"/>
        <v>#N/A</v>
      </c>
      <c r="H279" s="156" t="e">
        <f>VLOOKUP(A279,W3_PATA!$A$2:$G$9424,2,0)</f>
        <v>#N/A</v>
      </c>
      <c r="I279" s="160" t="e">
        <f>VLOOKUP(A279,W3_PATA!$A$2:$G$9424,7,0)</f>
        <v>#N/A</v>
      </c>
    </row>
    <row r="280" spans="1:9" ht="20.149999999999999" customHeight="1" x14ac:dyDescent="0.25">
      <c r="A280" s="156">
        <f>W3_PATA!A278</f>
        <v>0</v>
      </c>
      <c r="B280" s="157" t="e">
        <f>VLOOKUP(A280,W3_PATA!A:D,4,0)</f>
        <v>#N/A</v>
      </c>
      <c r="C280" s="156" t="e">
        <f>VLOOKUP(A280,W3_PATA!A:F,5,0)</f>
        <v>#N/A</v>
      </c>
      <c r="D280" s="156" t="e">
        <f>VLOOKUP(A280,W3_PATA!A:F,6,0)</f>
        <v>#N/A</v>
      </c>
      <c r="E280" s="158" t="e">
        <f>VLOOKUP(A280,W2_LBA!A:B,2,0)</f>
        <v>#N/A</v>
      </c>
      <c r="F280" s="158" t="e">
        <f>VLOOKUP(A280,Table1[[#All],[NO. SIRI / CASIS / NO. HAK MILIK
(PATA)]],1,0)</f>
        <v>#N/A</v>
      </c>
      <c r="G280" s="159" t="e">
        <f t="shared" si="5"/>
        <v>#N/A</v>
      </c>
      <c r="H280" s="156" t="e">
        <f>VLOOKUP(A280,W3_PATA!$A$2:$G$9424,2,0)</f>
        <v>#N/A</v>
      </c>
      <c r="I280" s="160" t="e">
        <f>VLOOKUP(A280,W3_PATA!$A$2:$G$9424,7,0)</f>
        <v>#N/A</v>
      </c>
    </row>
    <row r="281" spans="1:9" ht="20.149999999999999" customHeight="1" x14ac:dyDescent="0.25">
      <c r="A281" s="156">
        <f>W3_PATA!A279</f>
        <v>0</v>
      </c>
      <c r="B281" s="157" t="e">
        <f>VLOOKUP(A281,W3_PATA!A:D,4,0)</f>
        <v>#N/A</v>
      </c>
      <c r="C281" s="156" t="e">
        <f>VLOOKUP(A281,W3_PATA!A:F,5,0)</f>
        <v>#N/A</v>
      </c>
      <c r="D281" s="156" t="e">
        <f>VLOOKUP(A281,W3_PATA!A:F,6,0)</f>
        <v>#N/A</v>
      </c>
      <c r="E281" s="158" t="e">
        <f>VLOOKUP(A281,W2_LBA!A:B,2,0)</f>
        <v>#N/A</v>
      </c>
      <c r="F281" s="158" t="e">
        <f>VLOOKUP(A281,Table1[[#All],[NO. SIRI / CASIS / NO. HAK MILIK
(PATA)]],1,0)</f>
        <v>#N/A</v>
      </c>
      <c r="G281" s="159" t="e">
        <f t="shared" si="5"/>
        <v>#N/A</v>
      </c>
      <c r="H281" s="156" t="e">
        <f>VLOOKUP(A281,W3_PATA!$A$2:$G$9424,2,0)</f>
        <v>#N/A</v>
      </c>
      <c r="I281" s="160" t="e">
        <f>VLOOKUP(A281,W3_PATA!$A$2:$G$9424,7,0)</f>
        <v>#N/A</v>
      </c>
    </row>
    <row r="282" spans="1:9" ht="20.149999999999999" customHeight="1" x14ac:dyDescent="0.25">
      <c r="A282" s="156">
        <f>W3_PATA!A280</f>
        <v>0</v>
      </c>
      <c r="B282" s="157" t="e">
        <f>VLOOKUP(A282,W3_PATA!A:D,4,0)</f>
        <v>#N/A</v>
      </c>
      <c r="C282" s="156" t="e">
        <f>VLOOKUP(A282,W3_PATA!A:F,5,0)</f>
        <v>#N/A</v>
      </c>
      <c r="D282" s="156" t="e">
        <f>VLOOKUP(A282,W3_PATA!A:F,6,0)</f>
        <v>#N/A</v>
      </c>
      <c r="E282" s="158" t="e">
        <f>VLOOKUP(A282,W2_LBA!A:B,2,0)</f>
        <v>#N/A</v>
      </c>
      <c r="F282" s="158" t="e">
        <f>VLOOKUP(A282,Table1[[#All],[NO. SIRI / CASIS / NO. HAK MILIK
(PATA)]],1,0)</f>
        <v>#N/A</v>
      </c>
      <c r="G282" s="159" t="e">
        <f t="shared" si="5"/>
        <v>#N/A</v>
      </c>
      <c r="H282" s="156" t="e">
        <f>VLOOKUP(A282,W3_PATA!$A$2:$G$9424,2,0)</f>
        <v>#N/A</v>
      </c>
      <c r="I282" s="160" t="e">
        <f>VLOOKUP(A282,W3_PATA!$A$2:$G$9424,7,0)</f>
        <v>#N/A</v>
      </c>
    </row>
    <row r="283" spans="1:9" ht="20.149999999999999" customHeight="1" x14ac:dyDescent="0.25">
      <c r="A283" s="156">
        <f>W3_PATA!A281</f>
        <v>0</v>
      </c>
      <c r="B283" s="157" t="e">
        <f>VLOOKUP(A283,W3_PATA!A:D,4,0)</f>
        <v>#N/A</v>
      </c>
      <c r="C283" s="156" t="e">
        <f>VLOOKUP(A283,W3_PATA!A:F,5,0)</f>
        <v>#N/A</v>
      </c>
      <c r="D283" s="156" t="e">
        <f>VLOOKUP(A283,W3_PATA!A:F,6,0)</f>
        <v>#N/A</v>
      </c>
      <c r="E283" s="158" t="e">
        <f>VLOOKUP(A283,W2_LBA!A:B,2,0)</f>
        <v>#N/A</v>
      </c>
      <c r="F283" s="158" t="e">
        <f>VLOOKUP(A283,Table1[[#All],[NO. SIRI / CASIS / NO. HAK MILIK
(PATA)]],1,0)</f>
        <v>#N/A</v>
      </c>
      <c r="G283" s="159" t="e">
        <f t="shared" si="5"/>
        <v>#N/A</v>
      </c>
      <c r="H283" s="156" t="e">
        <f>VLOOKUP(A283,W3_PATA!$A$2:$G$9424,2,0)</f>
        <v>#N/A</v>
      </c>
      <c r="I283" s="160" t="e">
        <f>VLOOKUP(A283,W3_PATA!$A$2:$G$9424,7,0)</f>
        <v>#N/A</v>
      </c>
    </row>
    <row r="284" spans="1:9" ht="20.149999999999999" customHeight="1" x14ac:dyDescent="0.25">
      <c r="A284" s="156">
        <f>W3_PATA!A282</f>
        <v>0</v>
      </c>
      <c r="B284" s="157" t="e">
        <f>VLOOKUP(A284,W3_PATA!A:D,4,0)</f>
        <v>#N/A</v>
      </c>
      <c r="C284" s="156" t="e">
        <f>VLOOKUP(A284,W3_PATA!A:F,5,0)</f>
        <v>#N/A</v>
      </c>
      <c r="D284" s="156" t="e">
        <f>VLOOKUP(A284,W3_PATA!A:F,6,0)</f>
        <v>#N/A</v>
      </c>
      <c r="E284" s="158" t="e">
        <f>VLOOKUP(A284,W2_LBA!A:B,2,0)</f>
        <v>#N/A</v>
      </c>
      <c r="F284" s="158" t="e">
        <f>VLOOKUP(A284,Table1[[#All],[NO. SIRI / CASIS / NO. HAK MILIK
(PATA)]],1,0)</f>
        <v>#N/A</v>
      </c>
      <c r="G284" s="159" t="e">
        <f t="shared" si="5"/>
        <v>#N/A</v>
      </c>
      <c r="H284" s="156" t="e">
        <f>VLOOKUP(A284,W3_PATA!$A$2:$G$9424,2,0)</f>
        <v>#N/A</v>
      </c>
      <c r="I284" s="160" t="e">
        <f>VLOOKUP(A284,W3_PATA!$A$2:$G$9424,7,0)</f>
        <v>#N/A</v>
      </c>
    </row>
    <row r="285" spans="1:9" ht="20.149999999999999" customHeight="1" x14ac:dyDescent="0.25">
      <c r="A285" s="156">
        <f>W3_PATA!A283</f>
        <v>0</v>
      </c>
      <c r="B285" s="157" t="e">
        <f>VLOOKUP(A285,W3_PATA!A:D,4,0)</f>
        <v>#N/A</v>
      </c>
      <c r="C285" s="156" t="e">
        <f>VLOOKUP(A285,W3_PATA!A:F,5,0)</f>
        <v>#N/A</v>
      </c>
      <c r="D285" s="156" t="e">
        <f>VLOOKUP(A285,W3_PATA!A:F,6,0)</f>
        <v>#N/A</v>
      </c>
      <c r="E285" s="158" t="e">
        <f>VLOOKUP(A285,W2_LBA!A:B,2,0)</f>
        <v>#N/A</v>
      </c>
      <c r="F285" s="158" t="e">
        <f>VLOOKUP(A285,Table1[[#All],[NO. SIRI / CASIS / NO. HAK MILIK
(PATA)]],1,0)</f>
        <v>#N/A</v>
      </c>
      <c r="G285" s="159" t="e">
        <f t="shared" si="5"/>
        <v>#N/A</v>
      </c>
      <c r="H285" s="156" t="e">
        <f>VLOOKUP(A285,W3_PATA!$A$2:$G$9424,2,0)</f>
        <v>#N/A</v>
      </c>
      <c r="I285" s="160" t="e">
        <f>VLOOKUP(A285,W3_PATA!$A$2:$G$9424,7,0)</f>
        <v>#N/A</v>
      </c>
    </row>
    <row r="286" spans="1:9" ht="20.149999999999999" customHeight="1" x14ac:dyDescent="0.25">
      <c r="A286" s="156">
        <f>W3_PATA!A284</f>
        <v>0</v>
      </c>
      <c r="B286" s="157" t="e">
        <f>VLOOKUP(A286,W3_PATA!A:D,4,0)</f>
        <v>#N/A</v>
      </c>
      <c r="C286" s="156" t="e">
        <f>VLOOKUP(A286,W3_PATA!A:F,5,0)</f>
        <v>#N/A</v>
      </c>
      <c r="D286" s="156" t="e">
        <f>VLOOKUP(A286,W3_PATA!A:F,6,0)</f>
        <v>#N/A</v>
      </c>
      <c r="E286" s="158" t="e">
        <f>VLOOKUP(A286,W2_LBA!A:B,2,0)</f>
        <v>#N/A</v>
      </c>
      <c r="F286" s="158" t="e">
        <f>VLOOKUP(A286,Table1[[#All],[NO. SIRI / CASIS / NO. HAK MILIK
(PATA)]],1,0)</f>
        <v>#N/A</v>
      </c>
      <c r="G286" s="159" t="e">
        <f t="shared" si="5"/>
        <v>#N/A</v>
      </c>
      <c r="H286" s="156" t="e">
        <f>VLOOKUP(A286,W3_PATA!$A$2:$G$9424,2,0)</f>
        <v>#N/A</v>
      </c>
      <c r="I286" s="160" t="e">
        <f>VLOOKUP(A286,W3_PATA!$A$2:$G$9424,7,0)</f>
        <v>#N/A</v>
      </c>
    </row>
    <row r="287" spans="1:9" ht="20.149999999999999" customHeight="1" x14ac:dyDescent="0.25">
      <c r="A287" s="156">
        <f>W3_PATA!A285</f>
        <v>0</v>
      </c>
      <c r="B287" s="157" t="e">
        <f>VLOOKUP(A287,W3_PATA!A:D,4,0)</f>
        <v>#N/A</v>
      </c>
      <c r="C287" s="156" t="e">
        <f>VLOOKUP(A287,W3_PATA!A:F,5,0)</f>
        <v>#N/A</v>
      </c>
      <c r="D287" s="156" t="e">
        <f>VLOOKUP(A287,W3_PATA!A:F,6,0)</f>
        <v>#N/A</v>
      </c>
      <c r="E287" s="158" t="e">
        <f>VLOOKUP(A287,W2_LBA!A:B,2,0)</f>
        <v>#N/A</v>
      </c>
      <c r="F287" s="158" t="e">
        <f>VLOOKUP(A287,Table1[[#All],[NO. SIRI / CASIS / NO. HAK MILIK
(PATA)]],1,0)</f>
        <v>#N/A</v>
      </c>
      <c r="G287" s="159" t="e">
        <f t="shared" si="5"/>
        <v>#N/A</v>
      </c>
      <c r="H287" s="156" t="e">
        <f>VLOOKUP(A287,W3_PATA!$A$2:$G$9424,2,0)</f>
        <v>#N/A</v>
      </c>
      <c r="I287" s="160" t="e">
        <f>VLOOKUP(A287,W3_PATA!$A$2:$G$9424,7,0)</f>
        <v>#N/A</v>
      </c>
    </row>
    <row r="288" spans="1:9" ht="20.149999999999999" customHeight="1" x14ac:dyDescent="0.25">
      <c r="A288" s="156">
        <f>W3_PATA!A286</f>
        <v>0</v>
      </c>
      <c r="B288" s="157" t="e">
        <f>VLOOKUP(A288,W3_PATA!A:D,4,0)</f>
        <v>#N/A</v>
      </c>
      <c r="C288" s="156" t="e">
        <f>VLOOKUP(A288,W3_PATA!A:F,5,0)</f>
        <v>#N/A</v>
      </c>
      <c r="D288" s="156" t="e">
        <f>VLOOKUP(A288,W3_PATA!A:F,6,0)</f>
        <v>#N/A</v>
      </c>
      <c r="E288" s="158" t="e">
        <f>VLOOKUP(A288,W2_LBA!A:B,2,0)</f>
        <v>#N/A</v>
      </c>
      <c r="F288" s="158" t="e">
        <f>VLOOKUP(A288,Table1[[#All],[NO. SIRI / CASIS / NO. HAK MILIK
(PATA)]],1,0)</f>
        <v>#N/A</v>
      </c>
      <c r="G288" s="159" t="e">
        <f t="shared" si="5"/>
        <v>#N/A</v>
      </c>
      <c r="H288" s="156" t="e">
        <f>VLOOKUP(A288,W3_PATA!$A$2:$G$9424,2,0)</f>
        <v>#N/A</v>
      </c>
      <c r="I288" s="160" t="e">
        <f>VLOOKUP(A288,W3_PATA!$A$2:$G$9424,7,0)</f>
        <v>#N/A</v>
      </c>
    </row>
    <row r="289" spans="1:9" ht="20.149999999999999" customHeight="1" x14ac:dyDescent="0.25">
      <c r="A289" s="156">
        <f>W3_PATA!A287</f>
        <v>0</v>
      </c>
      <c r="B289" s="157" t="e">
        <f>VLOOKUP(A289,W3_PATA!A:D,4,0)</f>
        <v>#N/A</v>
      </c>
      <c r="C289" s="156" t="e">
        <f>VLOOKUP(A289,W3_PATA!A:F,5,0)</f>
        <v>#N/A</v>
      </c>
      <c r="D289" s="156" t="e">
        <f>VLOOKUP(A289,W3_PATA!A:F,6,0)</f>
        <v>#N/A</v>
      </c>
      <c r="E289" s="158" t="e">
        <f>VLOOKUP(A289,W2_LBA!A:B,2,0)</f>
        <v>#N/A</v>
      </c>
      <c r="F289" s="158" t="e">
        <f>VLOOKUP(A289,Table1[[#All],[NO. SIRI / CASIS / NO. HAK MILIK
(PATA)]],1,0)</f>
        <v>#N/A</v>
      </c>
      <c r="G289" s="159" t="e">
        <f t="shared" si="5"/>
        <v>#N/A</v>
      </c>
      <c r="H289" s="156" t="e">
        <f>VLOOKUP(A289,W3_PATA!$A$2:$G$9424,2,0)</f>
        <v>#N/A</v>
      </c>
      <c r="I289" s="160" t="e">
        <f>VLOOKUP(A289,W3_PATA!$A$2:$G$9424,7,0)</f>
        <v>#N/A</v>
      </c>
    </row>
    <row r="290" spans="1:9" ht="20.149999999999999" customHeight="1" x14ac:dyDescent="0.25">
      <c r="A290" s="156">
        <f>W3_PATA!A288</f>
        <v>0</v>
      </c>
      <c r="B290" s="157" t="e">
        <f>VLOOKUP(A290,W3_PATA!A:D,4,0)</f>
        <v>#N/A</v>
      </c>
      <c r="C290" s="156" t="e">
        <f>VLOOKUP(A290,W3_PATA!A:F,5,0)</f>
        <v>#N/A</v>
      </c>
      <c r="D290" s="156" t="e">
        <f>VLOOKUP(A290,W3_PATA!A:F,6,0)</f>
        <v>#N/A</v>
      </c>
      <c r="E290" s="158" t="e">
        <f>VLOOKUP(A290,W2_LBA!A:B,2,0)</f>
        <v>#N/A</v>
      </c>
      <c r="F290" s="158" t="e">
        <f>VLOOKUP(A290,Table1[[#All],[NO. SIRI / CASIS / NO. HAK MILIK
(PATA)]],1,0)</f>
        <v>#N/A</v>
      </c>
      <c r="G290" s="159" t="e">
        <f t="shared" si="5"/>
        <v>#N/A</v>
      </c>
      <c r="H290" s="156" t="e">
        <f>VLOOKUP(A290,W3_PATA!$A$2:$G$9424,2,0)</f>
        <v>#N/A</v>
      </c>
      <c r="I290" s="160" t="e">
        <f>VLOOKUP(A290,W3_PATA!$A$2:$G$9424,7,0)</f>
        <v>#N/A</v>
      </c>
    </row>
    <row r="291" spans="1:9" ht="20.149999999999999" customHeight="1" x14ac:dyDescent="0.25">
      <c r="A291" s="156">
        <f>W3_PATA!A289</f>
        <v>0</v>
      </c>
      <c r="B291" s="157" t="e">
        <f>VLOOKUP(A291,W3_PATA!A:D,4,0)</f>
        <v>#N/A</v>
      </c>
      <c r="C291" s="156" t="e">
        <f>VLOOKUP(A291,W3_PATA!A:F,5,0)</f>
        <v>#N/A</v>
      </c>
      <c r="D291" s="156" t="e">
        <f>VLOOKUP(A291,W3_PATA!A:F,6,0)</f>
        <v>#N/A</v>
      </c>
      <c r="E291" s="158" t="e">
        <f>VLOOKUP(A291,W2_LBA!A:B,2,0)</f>
        <v>#N/A</v>
      </c>
      <c r="F291" s="158" t="e">
        <f>VLOOKUP(A291,Table1[[#All],[NO. SIRI / CASIS / NO. HAK MILIK
(PATA)]],1,0)</f>
        <v>#N/A</v>
      </c>
      <c r="G291" s="159" t="e">
        <f t="shared" si="5"/>
        <v>#N/A</v>
      </c>
      <c r="H291" s="156" t="e">
        <f>VLOOKUP(A291,W3_PATA!$A$2:$G$9424,2,0)</f>
        <v>#N/A</v>
      </c>
      <c r="I291" s="160" t="e">
        <f>VLOOKUP(A291,W3_PATA!$A$2:$G$9424,7,0)</f>
        <v>#N/A</v>
      </c>
    </row>
    <row r="292" spans="1:9" ht="20.149999999999999" customHeight="1" x14ac:dyDescent="0.25">
      <c r="A292" s="156">
        <f>W3_PATA!A290</f>
        <v>0</v>
      </c>
      <c r="B292" s="157" t="e">
        <f>VLOOKUP(A292,W3_PATA!A:D,4,0)</f>
        <v>#N/A</v>
      </c>
      <c r="C292" s="156" t="e">
        <f>VLOOKUP(A292,W3_PATA!A:F,5,0)</f>
        <v>#N/A</v>
      </c>
      <c r="D292" s="156" t="e">
        <f>VLOOKUP(A292,W3_PATA!A:F,6,0)</f>
        <v>#N/A</v>
      </c>
      <c r="E292" s="158" t="e">
        <f>VLOOKUP(A292,W2_LBA!A:B,2,0)</f>
        <v>#N/A</v>
      </c>
      <c r="F292" s="158" t="e">
        <f>VLOOKUP(A292,Table1[[#All],[NO. SIRI / CASIS / NO. HAK MILIK
(PATA)]],1,0)</f>
        <v>#N/A</v>
      </c>
      <c r="G292" s="159" t="e">
        <f t="shared" si="5"/>
        <v>#N/A</v>
      </c>
      <c r="H292" s="156" t="e">
        <f>VLOOKUP(A292,W3_PATA!$A$2:$G$9424,2,0)</f>
        <v>#N/A</v>
      </c>
      <c r="I292" s="160" t="e">
        <f>VLOOKUP(A292,W3_PATA!$A$2:$G$9424,7,0)</f>
        <v>#N/A</v>
      </c>
    </row>
    <row r="293" spans="1:9" ht="20.149999999999999" customHeight="1" x14ac:dyDescent="0.25">
      <c r="A293" s="156">
        <f>W3_PATA!A291</f>
        <v>0</v>
      </c>
      <c r="B293" s="157" t="e">
        <f>VLOOKUP(A293,W3_PATA!A:D,4,0)</f>
        <v>#N/A</v>
      </c>
      <c r="C293" s="156" t="e">
        <f>VLOOKUP(A293,W3_PATA!A:F,5,0)</f>
        <v>#N/A</v>
      </c>
      <c r="D293" s="156" t="e">
        <f>VLOOKUP(A293,W3_PATA!A:F,6,0)</f>
        <v>#N/A</v>
      </c>
      <c r="E293" s="158" t="e">
        <f>VLOOKUP(A293,W2_LBA!A:B,2,0)</f>
        <v>#N/A</v>
      </c>
      <c r="F293" s="158" t="e">
        <f>VLOOKUP(A293,Table1[[#All],[NO. SIRI / CASIS / NO. HAK MILIK
(PATA)]],1,0)</f>
        <v>#N/A</v>
      </c>
      <c r="G293" s="159" t="e">
        <f t="shared" si="5"/>
        <v>#N/A</v>
      </c>
      <c r="H293" s="156" t="e">
        <f>VLOOKUP(A293,W3_PATA!$A$2:$G$9424,2,0)</f>
        <v>#N/A</v>
      </c>
      <c r="I293" s="160" t="e">
        <f>VLOOKUP(A293,W3_PATA!$A$2:$G$9424,7,0)</f>
        <v>#N/A</v>
      </c>
    </row>
    <row r="294" spans="1:9" ht="20.149999999999999" customHeight="1" x14ac:dyDescent="0.25">
      <c r="A294" s="156">
        <f>W3_PATA!A292</f>
        <v>0</v>
      </c>
      <c r="B294" s="157" t="e">
        <f>VLOOKUP(A294,W3_PATA!A:D,4,0)</f>
        <v>#N/A</v>
      </c>
      <c r="C294" s="156" t="e">
        <f>VLOOKUP(A294,W3_PATA!A:F,5,0)</f>
        <v>#N/A</v>
      </c>
      <c r="D294" s="156" t="e">
        <f>VLOOKUP(A294,W3_PATA!A:F,6,0)</f>
        <v>#N/A</v>
      </c>
      <c r="E294" s="158" t="e">
        <f>VLOOKUP(A294,W2_LBA!A:B,2,0)</f>
        <v>#N/A</v>
      </c>
      <c r="F294" s="158" t="e">
        <f>VLOOKUP(A294,Table1[[#All],[NO. SIRI / CASIS / NO. HAK MILIK
(PATA)]],1,0)</f>
        <v>#N/A</v>
      </c>
      <c r="G294" s="159" t="e">
        <f t="shared" si="5"/>
        <v>#N/A</v>
      </c>
      <c r="H294" s="156" t="e">
        <f>VLOOKUP(A294,W3_PATA!$A$2:$G$9424,2,0)</f>
        <v>#N/A</v>
      </c>
      <c r="I294" s="160" t="e">
        <f>VLOOKUP(A294,W3_PATA!$A$2:$G$9424,7,0)</f>
        <v>#N/A</v>
      </c>
    </row>
    <row r="295" spans="1:9" ht="20.149999999999999" customHeight="1" x14ac:dyDescent="0.25">
      <c r="A295" s="156">
        <f>W3_PATA!A293</f>
        <v>0</v>
      </c>
      <c r="B295" s="157" t="e">
        <f>VLOOKUP(A295,W3_PATA!A:D,4,0)</f>
        <v>#N/A</v>
      </c>
      <c r="C295" s="156" t="e">
        <f>VLOOKUP(A295,W3_PATA!A:F,5,0)</f>
        <v>#N/A</v>
      </c>
      <c r="D295" s="156" t="e">
        <f>VLOOKUP(A295,W3_PATA!A:F,6,0)</f>
        <v>#N/A</v>
      </c>
      <c r="E295" s="158" t="e">
        <f>VLOOKUP(A295,W2_LBA!A:B,2,0)</f>
        <v>#N/A</v>
      </c>
      <c r="F295" s="158" t="e">
        <f>VLOOKUP(A295,Table1[[#All],[NO. SIRI / CASIS / NO. HAK MILIK
(PATA)]],1,0)</f>
        <v>#N/A</v>
      </c>
      <c r="G295" s="159" t="e">
        <f t="shared" si="5"/>
        <v>#N/A</v>
      </c>
      <c r="H295" s="156" t="e">
        <f>VLOOKUP(A295,W3_PATA!$A$2:$G$9424,2,0)</f>
        <v>#N/A</v>
      </c>
      <c r="I295" s="160" t="e">
        <f>VLOOKUP(A295,W3_PATA!$A$2:$G$9424,7,0)</f>
        <v>#N/A</v>
      </c>
    </row>
    <row r="296" spans="1:9" ht="20.149999999999999" customHeight="1" x14ac:dyDescent="0.25">
      <c r="A296" s="156">
        <f>W3_PATA!A294</f>
        <v>0</v>
      </c>
      <c r="B296" s="157" t="e">
        <f>VLOOKUP(A296,W3_PATA!A:D,4,0)</f>
        <v>#N/A</v>
      </c>
      <c r="C296" s="156" t="e">
        <f>VLOOKUP(A296,W3_PATA!A:F,5,0)</f>
        <v>#N/A</v>
      </c>
      <c r="D296" s="156" t="e">
        <f>VLOOKUP(A296,W3_PATA!A:F,6,0)</f>
        <v>#N/A</v>
      </c>
      <c r="E296" s="158" t="e">
        <f>VLOOKUP(A296,W2_LBA!A:B,2,0)</f>
        <v>#N/A</v>
      </c>
      <c r="F296" s="158" t="e">
        <f>VLOOKUP(A296,Table1[[#All],[NO. SIRI / CASIS / NO. HAK MILIK
(PATA)]],1,0)</f>
        <v>#N/A</v>
      </c>
      <c r="G296" s="159" t="e">
        <f t="shared" si="5"/>
        <v>#N/A</v>
      </c>
      <c r="H296" s="156" t="e">
        <f>VLOOKUP(A296,W3_PATA!$A$2:$G$9424,2,0)</f>
        <v>#N/A</v>
      </c>
      <c r="I296" s="160" t="e">
        <f>VLOOKUP(A296,W3_PATA!$A$2:$G$9424,7,0)</f>
        <v>#N/A</v>
      </c>
    </row>
    <row r="297" spans="1:9" ht="20.149999999999999" customHeight="1" x14ac:dyDescent="0.25">
      <c r="A297" s="156">
        <f>W3_PATA!A295</f>
        <v>0</v>
      </c>
      <c r="B297" s="157" t="e">
        <f>VLOOKUP(A297,W3_PATA!A:D,4,0)</f>
        <v>#N/A</v>
      </c>
      <c r="C297" s="156" t="e">
        <f>VLOOKUP(A297,W3_PATA!A:F,5,0)</f>
        <v>#N/A</v>
      </c>
      <c r="D297" s="156" t="e">
        <f>VLOOKUP(A297,W3_PATA!A:F,6,0)</f>
        <v>#N/A</v>
      </c>
      <c r="E297" s="158" t="e">
        <f>VLOOKUP(A297,W2_LBA!A:B,2,0)</f>
        <v>#N/A</v>
      </c>
      <c r="F297" s="158" t="e">
        <f>VLOOKUP(A297,Table1[[#All],[NO. SIRI / CASIS / NO. HAK MILIK
(PATA)]],1,0)</f>
        <v>#N/A</v>
      </c>
      <c r="G297" s="159" t="e">
        <f t="shared" si="5"/>
        <v>#N/A</v>
      </c>
      <c r="H297" s="156" t="e">
        <f>VLOOKUP(A297,W3_PATA!$A$2:$G$9424,2,0)</f>
        <v>#N/A</v>
      </c>
      <c r="I297" s="160" t="e">
        <f>VLOOKUP(A297,W3_PATA!$A$2:$G$9424,7,0)</f>
        <v>#N/A</v>
      </c>
    </row>
    <row r="298" spans="1:9" ht="20.149999999999999" customHeight="1" x14ac:dyDescent="0.25">
      <c r="A298" s="156">
        <f>W3_PATA!A296</f>
        <v>0</v>
      </c>
      <c r="B298" s="157" t="e">
        <f>VLOOKUP(A298,W3_PATA!A:D,4,0)</f>
        <v>#N/A</v>
      </c>
      <c r="C298" s="156" t="e">
        <f>VLOOKUP(A298,W3_PATA!A:F,5,0)</f>
        <v>#N/A</v>
      </c>
      <c r="D298" s="156" t="e">
        <f>VLOOKUP(A298,W3_PATA!A:F,6,0)</f>
        <v>#N/A</v>
      </c>
      <c r="E298" s="158" t="e">
        <f>VLOOKUP(A298,W2_LBA!A:B,2,0)</f>
        <v>#N/A</v>
      </c>
      <c r="F298" s="158" t="e">
        <f>VLOOKUP(A298,Table1[[#All],[NO. SIRI / CASIS / NO. HAK MILIK
(PATA)]],1,0)</f>
        <v>#N/A</v>
      </c>
      <c r="G298" s="159" t="e">
        <f t="shared" si="5"/>
        <v>#N/A</v>
      </c>
      <c r="H298" s="156" t="e">
        <f>VLOOKUP(A298,W3_PATA!$A$2:$G$9424,2,0)</f>
        <v>#N/A</v>
      </c>
      <c r="I298" s="160" t="e">
        <f>VLOOKUP(A298,W3_PATA!$A$2:$G$9424,7,0)</f>
        <v>#N/A</v>
      </c>
    </row>
    <row r="299" spans="1:9" ht="20.149999999999999" customHeight="1" x14ac:dyDescent="0.25">
      <c r="A299" s="156">
        <f>W3_PATA!A297</f>
        <v>0</v>
      </c>
      <c r="B299" s="157" t="e">
        <f>VLOOKUP(A299,W3_PATA!A:D,4,0)</f>
        <v>#N/A</v>
      </c>
      <c r="C299" s="156" t="e">
        <f>VLOOKUP(A299,W3_PATA!A:F,5,0)</f>
        <v>#N/A</v>
      </c>
      <c r="D299" s="156" t="e">
        <f>VLOOKUP(A299,W3_PATA!A:F,6,0)</f>
        <v>#N/A</v>
      </c>
      <c r="E299" s="158" t="e">
        <f>VLOOKUP(A299,W2_LBA!A:B,2,0)</f>
        <v>#N/A</v>
      </c>
      <c r="F299" s="158" t="e">
        <f>VLOOKUP(A299,Table1[[#All],[NO. SIRI / CASIS / NO. HAK MILIK
(PATA)]],1,0)</f>
        <v>#N/A</v>
      </c>
      <c r="G299" s="159" t="e">
        <f t="shared" si="5"/>
        <v>#N/A</v>
      </c>
      <c r="H299" s="156" t="e">
        <f>VLOOKUP(A299,W3_PATA!$A$2:$G$9424,2,0)</f>
        <v>#N/A</v>
      </c>
      <c r="I299" s="160" t="e">
        <f>VLOOKUP(A299,W3_PATA!$A$2:$G$9424,7,0)</f>
        <v>#N/A</v>
      </c>
    </row>
    <row r="300" spans="1:9" ht="20.149999999999999" customHeight="1" x14ac:dyDescent="0.25">
      <c r="A300" s="156">
        <f>W3_PATA!A298</f>
        <v>0</v>
      </c>
      <c r="B300" s="157" t="e">
        <f>VLOOKUP(A300,W3_PATA!A:D,4,0)</f>
        <v>#N/A</v>
      </c>
      <c r="C300" s="156" t="e">
        <f>VLOOKUP(A300,W3_PATA!A:F,5,0)</f>
        <v>#N/A</v>
      </c>
      <c r="D300" s="156" t="e">
        <f>VLOOKUP(A300,W3_PATA!A:F,6,0)</f>
        <v>#N/A</v>
      </c>
      <c r="E300" s="158" t="e">
        <f>VLOOKUP(A300,W2_LBA!A:B,2,0)</f>
        <v>#N/A</v>
      </c>
      <c r="F300" s="158" t="e">
        <f>VLOOKUP(A300,Table1[[#All],[NO. SIRI / CASIS / NO. HAK MILIK
(PATA)]],1,0)</f>
        <v>#N/A</v>
      </c>
      <c r="G300" s="159" t="e">
        <f t="shared" si="5"/>
        <v>#N/A</v>
      </c>
      <c r="H300" s="156" t="e">
        <f>VLOOKUP(A300,W3_PATA!$A$2:$G$9424,2,0)</f>
        <v>#N/A</v>
      </c>
      <c r="I300" s="160" t="e">
        <f>VLOOKUP(A300,W3_PATA!$A$2:$G$9424,7,0)</f>
        <v>#N/A</v>
      </c>
    </row>
    <row r="301" spans="1:9" ht="20.149999999999999" customHeight="1" x14ac:dyDescent="0.25">
      <c r="A301" s="156">
        <f>W3_PATA!A299</f>
        <v>0</v>
      </c>
      <c r="B301" s="157" t="e">
        <f>VLOOKUP(A301,W3_PATA!A:D,4,0)</f>
        <v>#N/A</v>
      </c>
      <c r="C301" s="156" t="e">
        <f>VLOOKUP(A301,W3_PATA!A:F,5,0)</f>
        <v>#N/A</v>
      </c>
      <c r="D301" s="156" t="e">
        <f>VLOOKUP(A301,W3_PATA!A:F,6,0)</f>
        <v>#N/A</v>
      </c>
      <c r="E301" s="158" t="e">
        <f>VLOOKUP(A301,W2_LBA!A:B,2,0)</f>
        <v>#N/A</v>
      </c>
      <c r="F301" s="158" t="e">
        <f>VLOOKUP(A301,Table1[[#All],[NO. SIRI / CASIS / NO. HAK MILIK
(PATA)]],1,0)</f>
        <v>#N/A</v>
      </c>
      <c r="G301" s="159" t="e">
        <f t="shared" si="5"/>
        <v>#N/A</v>
      </c>
      <c r="H301" s="156" t="e">
        <f>VLOOKUP(A301,W3_PATA!$A$2:$G$9424,2,0)</f>
        <v>#N/A</v>
      </c>
      <c r="I301" s="160" t="e">
        <f>VLOOKUP(A301,W3_PATA!$A$2:$G$9424,7,0)</f>
        <v>#N/A</v>
      </c>
    </row>
    <row r="302" spans="1:9" ht="20.149999999999999" customHeight="1" x14ac:dyDescent="0.25">
      <c r="A302" s="156">
        <f>W3_PATA!A300</f>
        <v>0</v>
      </c>
      <c r="B302" s="157" t="e">
        <f>VLOOKUP(A302,W3_PATA!A:D,4,0)</f>
        <v>#N/A</v>
      </c>
      <c r="C302" s="156" t="e">
        <f>VLOOKUP(A302,W3_PATA!A:F,5,0)</f>
        <v>#N/A</v>
      </c>
      <c r="D302" s="156" t="e">
        <f>VLOOKUP(A302,W3_PATA!A:F,6,0)</f>
        <v>#N/A</v>
      </c>
      <c r="E302" s="158" t="e">
        <f>VLOOKUP(A302,W2_LBA!A:B,2,0)</f>
        <v>#N/A</v>
      </c>
      <c r="F302" s="158" t="e">
        <f>VLOOKUP(A302,Table1[[#All],[NO. SIRI / CASIS / NO. HAK MILIK
(PATA)]],1,0)</f>
        <v>#N/A</v>
      </c>
      <c r="G302" s="159" t="e">
        <f t="shared" si="5"/>
        <v>#N/A</v>
      </c>
      <c r="H302" s="156" t="e">
        <f>VLOOKUP(A302,W3_PATA!$A$2:$G$9424,2,0)</f>
        <v>#N/A</v>
      </c>
      <c r="I302" s="160" t="e">
        <f>VLOOKUP(A302,W3_PATA!$A$2:$G$9424,7,0)</f>
        <v>#N/A</v>
      </c>
    </row>
    <row r="303" spans="1:9" ht="20.149999999999999" customHeight="1" x14ac:dyDescent="0.25">
      <c r="A303" s="156">
        <f>W3_PATA!A301</f>
        <v>0</v>
      </c>
      <c r="B303" s="157" t="e">
        <f>VLOOKUP(A303,W3_PATA!A:D,4,0)</f>
        <v>#N/A</v>
      </c>
      <c r="C303" s="156" t="e">
        <f>VLOOKUP(A303,W3_PATA!A:F,5,0)</f>
        <v>#N/A</v>
      </c>
      <c r="D303" s="156" t="e">
        <f>VLOOKUP(A303,W3_PATA!A:F,6,0)</f>
        <v>#N/A</v>
      </c>
      <c r="E303" s="158" t="e">
        <f>VLOOKUP(A303,W2_LBA!A:B,2,0)</f>
        <v>#N/A</v>
      </c>
      <c r="F303" s="158" t="e">
        <f>VLOOKUP(A303,Table1[[#All],[NO. SIRI / CASIS / NO. HAK MILIK
(PATA)]],1,0)</f>
        <v>#N/A</v>
      </c>
      <c r="G303" s="159" t="e">
        <f t="shared" si="5"/>
        <v>#N/A</v>
      </c>
      <c r="H303" s="156" t="e">
        <f>VLOOKUP(A303,W3_PATA!$A$2:$G$9424,2,0)</f>
        <v>#N/A</v>
      </c>
      <c r="I303" s="160" t="e">
        <f>VLOOKUP(A303,W3_PATA!$A$2:$G$9424,7,0)</f>
        <v>#N/A</v>
      </c>
    </row>
    <row r="304" spans="1:9" ht="20.149999999999999" customHeight="1" x14ac:dyDescent="0.25">
      <c r="B304" s="179"/>
      <c r="G304" s="180"/>
    </row>
    <row r="305" spans="1:11" ht="20.149999999999999" customHeight="1" x14ac:dyDescent="0.25">
      <c r="A305" s="181">
        <f>COUNTA(A4:A303)</f>
        <v>300</v>
      </c>
      <c r="B305" s="182" t="e">
        <f>SUM(B4:B303)</f>
        <v>#N/A</v>
      </c>
      <c r="C305" s="181"/>
      <c r="D305" s="181"/>
      <c r="E305" s="181"/>
      <c r="F305" s="181">
        <f>COUNTIF(F4:F303, "#N/A")</f>
        <v>300</v>
      </c>
      <c r="G305" s="183">
        <f>SUMIF(G4:G303,"&lt;&gt;#N/A")</f>
        <v>0</v>
      </c>
      <c r="H305" s="184"/>
      <c r="I305" s="185"/>
      <c r="J305" s="184"/>
      <c r="K305" s="184"/>
    </row>
    <row r="306" spans="1:11" s="155" customFormat="1" ht="30" customHeight="1" x14ac:dyDescent="0.25">
      <c r="A306" s="186" t="s">
        <v>149</v>
      </c>
      <c r="B306" s="186" t="s">
        <v>150</v>
      </c>
      <c r="C306" s="187"/>
      <c r="D306" s="187"/>
      <c r="E306" s="187"/>
      <c r="F306" s="186" t="s">
        <v>17</v>
      </c>
      <c r="G306" s="188" t="s">
        <v>18</v>
      </c>
      <c r="H306" s="189"/>
      <c r="I306" s="190"/>
      <c r="J306" s="189"/>
      <c r="K306" s="189"/>
    </row>
  </sheetData>
  <mergeCells count="2">
    <mergeCell ref="A2:I2"/>
    <mergeCell ref="J2:K2"/>
  </mergeCells>
  <conditionalFormatting sqref="C304:E304 A305:E305">
    <cfRule type="containsText" dxfId="5" priority="5" operator="containsText" text="#N/A">
      <formula>NOT(ISERROR(SEARCH("#N/A",A304)))</formula>
    </cfRule>
    <cfRule type="containsText" dxfId="4" priority="6" operator="containsText" text="#n/a">
      <formula>NOT(ISERROR(SEARCH("#n/a",A304)))</formula>
    </cfRule>
  </conditionalFormatting>
  <pageMargins left="0.70866141732283472" right="0.70866141732283472" top="0.74803149606299213" bottom="0.74803149606299213" header="0.31496062992125984" footer="0.31496062992125984"/>
  <pageSetup scale="40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18645F0-7101-4B58-8561-E868F059B114}">
          <x14:formula1>
            <xm:f>'LAMPIRAN B3-B-A1 (UPF PTJ)'!$D$24:$D$26</xm:f>
          </x14:formula1>
          <xm:sqref>J4:J303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00000"/>
    <pageSetUpPr fitToPage="1"/>
  </sheetPr>
  <dimension ref="A1:P306"/>
  <sheetViews>
    <sheetView view="pageBreakPreview" zoomScaleNormal="100" zoomScaleSheetLayoutView="100" workbookViewId="0">
      <pane ySplit="3" topLeftCell="A4" activePane="bottomLeft" state="frozen"/>
      <selection activeCell="B1" sqref="B1"/>
      <selection pane="bottomLeft"/>
    </sheetView>
  </sheetViews>
  <sheetFormatPr defaultRowHeight="20.149999999999999" customHeight="1" x14ac:dyDescent="0.25"/>
  <cols>
    <col min="1" max="1" width="23.1796875" style="171" customWidth="1"/>
    <col min="2" max="2" width="21.1796875" style="166" customWidth="1"/>
    <col min="3" max="3" width="37.7265625" style="171" customWidth="1"/>
    <col min="4" max="4" width="38.453125" style="171" customWidth="1"/>
    <col min="5" max="5" width="16.90625" style="171" customWidth="1"/>
    <col min="6" max="6" width="31.1796875" style="156" customWidth="1"/>
    <col min="7" max="7" width="27.6328125" style="157" customWidth="1"/>
    <col min="8" max="10" width="21.26953125" style="166" customWidth="1"/>
    <col min="11" max="11" width="21.26953125" style="275" customWidth="1"/>
    <col min="12" max="12" width="21.26953125" style="281" customWidth="1"/>
    <col min="13" max="13" width="23.26953125" style="164" customWidth="1"/>
    <col min="14" max="15" width="21.26953125" style="164" customWidth="1"/>
    <col min="16" max="16" width="27.7265625" style="105" customWidth="1"/>
    <col min="17" max="16384" width="8.7265625" style="105"/>
  </cols>
  <sheetData>
    <row r="1" spans="1:16" ht="32" customHeight="1" x14ac:dyDescent="0.25">
      <c r="A1" s="162" t="s">
        <v>158</v>
      </c>
      <c r="B1" s="93"/>
      <c r="C1" s="93"/>
      <c r="D1" s="93"/>
      <c r="E1" s="105"/>
      <c r="F1" s="105"/>
      <c r="G1" s="164"/>
      <c r="H1" s="164"/>
      <c r="I1" s="164"/>
      <c r="J1" s="164"/>
      <c r="K1" s="273"/>
      <c r="L1" s="279"/>
      <c r="M1" s="167"/>
    </row>
    <row r="2" spans="1:16" ht="32" customHeight="1" x14ac:dyDescent="0.25">
      <c r="A2" s="286" t="s">
        <v>57</v>
      </c>
      <c r="B2" s="286"/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5" t="s">
        <v>94</v>
      </c>
      <c r="N2" s="285"/>
      <c r="O2" s="285"/>
      <c r="P2" s="285"/>
    </row>
    <row r="3" spans="1:16" s="92" customFormat="1" ht="64" customHeight="1" x14ac:dyDescent="0.25">
      <c r="A3" s="170" t="s">
        <v>96</v>
      </c>
      <c r="B3" s="165" t="s">
        <v>97</v>
      </c>
      <c r="C3" s="170" t="s">
        <v>155</v>
      </c>
      <c r="D3" s="170" t="s">
        <v>98</v>
      </c>
      <c r="E3" s="170" t="s">
        <v>99</v>
      </c>
      <c r="F3" s="169" t="s">
        <v>154</v>
      </c>
      <c r="G3" s="172" t="s">
        <v>136</v>
      </c>
      <c r="H3" s="165" t="s">
        <v>100</v>
      </c>
      <c r="I3" s="165" t="s">
        <v>101</v>
      </c>
      <c r="J3" s="165" t="s">
        <v>102</v>
      </c>
      <c r="K3" s="274" t="s">
        <v>174</v>
      </c>
      <c r="L3" s="280" t="s">
        <v>176</v>
      </c>
      <c r="M3" s="168" t="s">
        <v>129</v>
      </c>
      <c r="N3" s="168" t="s">
        <v>128</v>
      </c>
      <c r="O3" s="168" t="s">
        <v>103</v>
      </c>
      <c r="P3" s="161" t="s">
        <v>55</v>
      </c>
    </row>
    <row r="4" spans="1:16" ht="20.149999999999999" customHeight="1" x14ac:dyDescent="0.25">
      <c r="A4" s="171">
        <f>W1_LDI!A2</f>
        <v>0</v>
      </c>
      <c r="B4" s="166" t="e">
        <f>VLOOKUP(A4,W2_LBA!B:G,6,0)</f>
        <v>#N/A</v>
      </c>
      <c r="C4" s="171" t="e">
        <f>VLOOKUP(A4,Table1[#All],6,0)</f>
        <v>#N/A</v>
      </c>
      <c r="D4" s="171" t="e">
        <f>VLOOKUP(A4,Table1[#All],3,0)</f>
        <v>#N/A</v>
      </c>
      <c r="E4" s="171" t="e">
        <f>VLOOKUP(A4,Table1[[#All],[NO. ASET - SUBNOMBOR
(IGFMAS)]:[BAKI USIA GUNA
(TAHUN/BULAN) ]],5,0)</f>
        <v>#N/A</v>
      </c>
      <c r="F4" s="156" t="e">
        <f>VLOOKUP(C4,W3_PATA!A:A,1,0)</f>
        <v>#N/A</v>
      </c>
      <c r="G4" s="157" t="e">
        <f>IFERROR(F4,B4)</f>
        <v>#N/A</v>
      </c>
      <c r="H4" s="166" t="e">
        <f>VLOOKUP(A4,W2_LBA!B:H,7,0)</f>
        <v>#N/A</v>
      </c>
      <c r="I4" s="166" t="e">
        <f>IFERROR(F4,H4)</f>
        <v>#N/A</v>
      </c>
      <c r="J4" s="166" t="e">
        <f>VLOOKUP(A4,W2_LBA!B:H,3,0)</f>
        <v>#N/A</v>
      </c>
      <c r="K4" s="275" t="e">
        <f>VLOOKUP(A4,W2_LBA!B:H,5,0)</f>
        <v>#N/A</v>
      </c>
      <c r="L4" s="281" t="e">
        <f>VLOOKUP(A4,Table1[#All],7,0)</f>
        <v>#N/A</v>
      </c>
    </row>
    <row r="5" spans="1:16" ht="20.149999999999999" customHeight="1" x14ac:dyDescent="0.25">
      <c r="A5" s="171">
        <f>W1_LDI!A3</f>
        <v>0</v>
      </c>
      <c r="B5" s="166" t="e">
        <f>VLOOKUP(A5,W2_LBA!B:G,6,0)</f>
        <v>#N/A</v>
      </c>
      <c r="C5" s="171" t="e">
        <f>VLOOKUP(A5,Table1[#All],6,0)</f>
        <v>#N/A</v>
      </c>
      <c r="D5" s="171" t="e">
        <f>VLOOKUP(A5,Table1[#All],3,0)</f>
        <v>#N/A</v>
      </c>
      <c r="E5" s="171" t="e">
        <f>VLOOKUP(A5,Table1[[#All],[NO. ASET - SUBNOMBOR
(IGFMAS)]:[BAKI USIA GUNA
(TAHUN/BULAN) ]],5,0)</f>
        <v>#N/A</v>
      </c>
      <c r="F5" s="156" t="e">
        <f>VLOOKUP(C5,W3_PATA!A:A,1,0)</f>
        <v>#N/A</v>
      </c>
      <c r="G5" s="157" t="e">
        <f t="shared" ref="G5:G68" si="0">IFERROR(F5,B5)</f>
        <v>#N/A</v>
      </c>
      <c r="H5" s="166" t="e">
        <f>VLOOKUP(A5,W2_LBA!B:H,7,0)</f>
        <v>#N/A</v>
      </c>
      <c r="I5" s="166" t="e">
        <f t="shared" ref="I5:I68" si="1">IFERROR(F5,H5)</f>
        <v>#N/A</v>
      </c>
      <c r="J5" s="166" t="e">
        <f>VLOOKUP(A5,W2_LBA!B:H,3,0)</f>
        <v>#N/A</v>
      </c>
      <c r="K5" s="275" t="e">
        <f>VLOOKUP(A5,W2_LBA!B:H,5,0)</f>
        <v>#N/A</v>
      </c>
      <c r="L5" s="281" t="e">
        <f>VLOOKUP(A5,Table1[#All],7,0)</f>
        <v>#N/A</v>
      </c>
    </row>
    <row r="6" spans="1:16" ht="20.149999999999999" customHeight="1" x14ac:dyDescent="0.25">
      <c r="A6" s="171">
        <f>W1_LDI!A4</f>
        <v>0</v>
      </c>
      <c r="B6" s="166" t="e">
        <f>VLOOKUP(A6,W2_LBA!B:G,6,0)</f>
        <v>#N/A</v>
      </c>
      <c r="C6" s="171" t="e">
        <f>VLOOKUP(A6,Table1[#All],6,0)</f>
        <v>#N/A</v>
      </c>
      <c r="D6" s="171" t="e">
        <f>VLOOKUP(A6,Table1[#All],3,0)</f>
        <v>#N/A</v>
      </c>
      <c r="E6" s="171" t="e">
        <f>VLOOKUP(A6,Table1[[#All],[NO. ASET - SUBNOMBOR
(IGFMAS)]:[BAKI USIA GUNA
(TAHUN/BULAN) ]],5,0)</f>
        <v>#N/A</v>
      </c>
      <c r="F6" s="156" t="e">
        <f>VLOOKUP(C6,W3_PATA!A:A,1,0)</f>
        <v>#N/A</v>
      </c>
      <c r="G6" s="157" t="e">
        <f t="shared" si="0"/>
        <v>#N/A</v>
      </c>
      <c r="H6" s="166" t="e">
        <f>VLOOKUP(A6,W2_LBA!B:H,7,0)</f>
        <v>#N/A</v>
      </c>
      <c r="I6" s="166" t="e">
        <f t="shared" si="1"/>
        <v>#N/A</v>
      </c>
      <c r="J6" s="166" t="e">
        <f>VLOOKUP(A6,W2_LBA!B:H,3,0)</f>
        <v>#N/A</v>
      </c>
      <c r="K6" s="275" t="e">
        <f>VLOOKUP(A6,W2_LBA!B:H,5,0)</f>
        <v>#N/A</v>
      </c>
      <c r="L6" s="281" t="e">
        <f>VLOOKUP(A6,Table1[#All],7,0)</f>
        <v>#N/A</v>
      </c>
    </row>
    <row r="7" spans="1:16" ht="20.149999999999999" customHeight="1" x14ac:dyDescent="0.25">
      <c r="A7" s="171">
        <f>W1_LDI!A5</f>
        <v>0</v>
      </c>
      <c r="B7" s="166" t="e">
        <f>VLOOKUP(A7,W2_LBA!B:G,6,0)</f>
        <v>#N/A</v>
      </c>
      <c r="C7" s="171" t="e">
        <f>VLOOKUP(A7,Table1[#All],6,0)</f>
        <v>#N/A</v>
      </c>
      <c r="D7" s="171" t="e">
        <f>VLOOKUP(A7,Table1[#All],3,0)</f>
        <v>#N/A</v>
      </c>
      <c r="E7" s="171" t="e">
        <f>VLOOKUP(A7,Table1[[#All],[NO. ASET - SUBNOMBOR
(IGFMAS)]:[BAKI USIA GUNA
(TAHUN/BULAN) ]],5,0)</f>
        <v>#N/A</v>
      </c>
      <c r="F7" s="156" t="e">
        <f>VLOOKUP(C7,W3_PATA!A:A,1,0)</f>
        <v>#N/A</v>
      </c>
      <c r="G7" s="157" t="e">
        <f t="shared" si="0"/>
        <v>#N/A</v>
      </c>
      <c r="H7" s="166" t="e">
        <f>VLOOKUP(A7,W2_LBA!B:H,7,0)</f>
        <v>#N/A</v>
      </c>
      <c r="I7" s="166" t="e">
        <f t="shared" si="1"/>
        <v>#N/A</v>
      </c>
      <c r="J7" s="166" t="e">
        <f>VLOOKUP(A7,W2_LBA!B:H,3,0)</f>
        <v>#N/A</v>
      </c>
      <c r="K7" s="275" t="e">
        <f>VLOOKUP(A7,W2_LBA!B:H,5,0)</f>
        <v>#N/A</v>
      </c>
      <c r="L7" s="281" t="e">
        <f>VLOOKUP(A7,Table1[#All],7,0)</f>
        <v>#N/A</v>
      </c>
    </row>
    <row r="8" spans="1:16" ht="20.149999999999999" customHeight="1" x14ac:dyDescent="0.25">
      <c r="A8" s="171">
        <f>W1_LDI!A6</f>
        <v>0</v>
      </c>
      <c r="B8" s="166" t="e">
        <f>VLOOKUP(A8,W2_LBA!B:G,6,0)</f>
        <v>#N/A</v>
      </c>
      <c r="C8" s="171" t="e">
        <f>VLOOKUP(A8,Table1[#All],6,0)</f>
        <v>#N/A</v>
      </c>
      <c r="D8" s="171" t="e">
        <f>VLOOKUP(A8,Table1[#All],3,0)</f>
        <v>#N/A</v>
      </c>
      <c r="E8" s="171" t="e">
        <f>VLOOKUP(A8,Table1[[#All],[NO. ASET - SUBNOMBOR
(IGFMAS)]:[BAKI USIA GUNA
(TAHUN/BULAN) ]],5,0)</f>
        <v>#N/A</v>
      </c>
      <c r="F8" s="156" t="e">
        <f>VLOOKUP(C8,W3_PATA!A:A,1,0)</f>
        <v>#N/A</v>
      </c>
      <c r="G8" s="157" t="e">
        <f t="shared" si="0"/>
        <v>#N/A</v>
      </c>
      <c r="H8" s="166" t="e">
        <f>VLOOKUP(A8,W2_LBA!B:H,7,0)</f>
        <v>#N/A</v>
      </c>
      <c r="I8" s="166" t="e">
        <f t="shared" si="1"/>
        <v>#N/A</v>
      </c>
      <c r="J8" s="166" t="e">
        <f>VLOOKUP(A8,W2_LBA!B:H,3,0)</f>
        <v>#N/A</v>
      </c>
      <c r="K8" s="275" t="e">
        <f>VLOOKUP(A8,W2_LBA!B:H,5,0)</f>
        <v>#N/A</v>
      </c>
      <c r="L8" s="281" t="e">
        <f>VLOOKUP(A8,Table1[#All],7,0)</f>
        <v>#N/A</v>
      </c>
    </row>
    <row r="9" spans="1:16" ht="20.149999999999999" customHeight="1" x14ac:dyDescent="0.25">
      <c r="A9" s="171">
        <f>W1_LDI!A7</f>
        <v>0</v>
      </c>
      <c r="B9" s="166" t="e">
        <f>VLOOKUP(A9,W2_LBA!B:G,6,0)</f>
        <v>#N/A</v>
      </c>
      <c r="C9" s="171" t="e">
        <f>VLOOKUP(A9,Table1[#All],6,0)</f>
        <v>#N/A</v>
      </c>
      <c r="D9" s="171" t="e">
        <f>VLOOKUP(A9,Table1[#All],3,0)</f>
        <v>#N/A</v>
      </c>
      <c r="E9" s="171" t="e">
        <f>VLOOKUP(A9,Table1[[#All],[NO. ASET - SUBNOMBOR
(IGFMAS)]:[BAKI USIA GUNA
(TAHUN/BULAN) ]],5,0)</f>
        <v>#N/A</v>
      </c>
      <c r="F9" s="156" t="e">
        <f>VLOOKUP(C9,W3_PATA!A:A,1,0)</f>
        <v>#N/A</v>
      </c>
      <c r="G9" s="157" t="e">
        <f t="shared" si="0"/>
        <v>#N/A</v>
      </c>
      <c r="H9" s="166" t="e">
        <f>VLOOKUP(A9,W2_LBA!B:H,7,0)</f>
        <v>#N/A</v>
      </c>
      <c r="I9" s="166" t="e">
        <f t="shared" si="1"/>
        <v>#N/A</v>
      </c>
      <c r="J9" s="166" t="e">
        <f>VLOOKUP(A9,W2_LBA!B:H,3,0)</f>
        <v>#N/A</v>
      </c>
      <c r="K9" s="275" t="e">
        <f>VLOOKUP(A9,W2_LBA!B:H,5,0)</f>
        <v>#N/A</v>
      </c>
      <c r="L9" s="281" t="e">
        <f>VLOOKUP(A9,Table1[#All],7,0)</f>
        <v>#N/A</v>
      </c>
    </row>
    <row r="10" spans="1:16" ht="20.149999999999999" customHeight="1" x14ac:dyDescent="0.25">
      <c r="A10" s="171">
        <f>W1_LDI!A8</f>
        <v>0</v>
      </c>
      <c r="B10" s="166" t="e">
        <f>VLOOKUP(A10,W2_LBA!B:G,6,0)</f>
        <v>#N/A</v>
      </c>
      <c r="C10" s="171" t="e">
        <f>VLOOKUP(A10,Table1[#All],6,0)</f>
        <v>#N/A</v>
      </c>
      <c r="D10" s="171" t="e">
        <f>VLOOKUP(A10,Table1[#All],3,0)</f>
        <v>#N/A</v>
      </c>
      <c r="E10" s="171" t="e">
        <f>VLOOKUP(A10,Table1[[#All],[NO. ASET - SUBNOMBOR
(IGFMAS)]:[BAKI USIA GUNA
(TAHUN/BULAN) ]],5,0)</f>
        <v>#N/A</v>
      </c>
      <c r="F10" s="156" t="e">
        <f>VLOOKUP(C10,W3_PATA!A:A,1,0)</f>
        <v>#N/A</v>
      </c>
      <c r="G10" s="157" t="e">
        <f t="shared" si="0"/>
        <v>#N/A</v>
      </c>
      <c r="H10" s="166" t="e">
        <f>VLOOKUP(A10,W2_LBA!B:H,7,0)</f>
        <v>#N/A</v>
      </c>
      <c r="I10" s="166" t="e">
        <f t="shared" si="1"/>
        <v>#N/A</v>
      </c>
      <c r="J10" s="166" t="e">
        <f>VLOOKUP(A10,W2_LBA!B:H,3,0)</f>
        <v>#N/A</v>
      </c>
      <c r="K10" s="275" t="e">
        <f>VLOOKUP(A10,W2_LBA!B:H,5,0)</f>
        <v>#N/A</v>
      </c>
      <c r="L10" s="281" t="e">
        <f>VLOOKUP(A10,Table1[#All],7,0)</f>
        <v>#N/A</v>
      </c>
    </row>
    <row r="11" spans="1:16" ht="20.149999999999999" customHeight="1" x14ac:dyDescent="0.25">
      <c r="A11" s="171">
        <f>W1_LDI!A9</f>
        <v>0</v>
      </c>
      <c r="B11" s="166" t="e">
        <f>VLOOKUP(A11,W2_LBA!B:G,6,0)</f>
        <v>#N/A</v>
      </c>
      <c r="C11" s="171" t="e">
        <f>VLOOKUP(A11,Table1[#All],6,0)</f>
        <v>#N/A</v>
      </c>
      <c r="D11" s="171" t="e">
        <f>VLOOKUP(A11,Table1[#All],3,0)</f>
        <v>#N/A</v>
      </c>
      <c r="E11" s="171" t="e">
        <f>VLOOKUP(A11,Table1[[#All],[NO. ASET - SUBNOMBOR
(IGFMAS)]:[BAKI USIA GUNA
(TAHUN/BULAN) ]],5,0)</f>
        <v>#N/A</v>
      </c>
      <c r="F11" s="156" t="e">
        <f>VLOOKUP(C11,W3_PATA!A:A,1,0)</f>
        <v>#N/A</v>
      </c>
      <c r="G11" s="157" t="e">
        <f t="shared" si="0"/>
        <v>#N/A</v>
      </c>
      <c r="H11" s="166" t="e">
        <f>VLOOKUP(A11,W2_LBA!B:H,7,0)</f>
        <v>#N/A</v>
      </c>
      <c r="I11" s="166" t="e">
        <f t="shared" si="1"/>
        <v>#N/A</v>
      </c>
      <c r="J11" s="166" t="e">
        <f>VLOOKUP(A11,W2_LBA!B:H,3,0)</f>
        <v>#N/A</v>
      </c>
      <c r="K11" s="275" t="e">
        <f>VLOOKUP(A11,W2_LBA!B:H,5,0)</f>
        <v>#N/A</v>
      </c>
      <c r="L11" s="281" t="e">
        <f>VLOOKUP(A11,Table1[#All],7,0)</f>
        <v>#N/A</v>
      </c>
    </row>
    <row r="12" spans="1:16" ht="20.149999999999999" customHeight="1" x14ac:dyDescent="0.25">
      <c r="A12" s="171">
        <f>W1_LDI!A10</f>
        <v>0</v>
      </c>
      <c r="B12" s="166" t="e">
        <f>VLOOKUP(A12,W2_LBA!B:G,6,0)</f>
        <v>#N/A</v>
      </c>
      <c r="C12" s="171" t="e">
        <f>VLOOKUP(A12,Table1[#All],6,0)</f>
        <v>#N/A</v>
      </c>
      <c r="D12" s="171" t="e">
        <f>VLOOKUP(A12,Table1[#All],3,0)</f>
        <v>#N/A</v>
      </c>
      <c r="E12" s="171" t="e">
        <f>VLOOKUP(A12,Table1[[#All],[NO. ASET - SUBNOMBOR
(IGFMAS)]:[BAKI USIA GUNA
(TAHUN/BULAN) ]],5,0)</f>
        <v>#N/A</v>
      </c>
      <c r="F12" s="156" t="e">
        <f>VLOOKUP(C12,W3_PATA!A:A,1,0)</f>
        <v>#N/A</v>
      </c>
      <c r="G12" s="157" t="e">
        <f t="shared" si="0"/>
        <v>#N/A</v>
      </c>
      <c r="H12" s="166" t="e">
        <f>VLOOKUP(A12,W2_LBA!B:H,7,0)</f>
        <v>#N/A</v>
      </c>
      <c r="I12" s="166" t="e">
        <f t="shared" si="1"/>
        <v>#N/A</v>
      </c>
      <c r="J12" s="166" t="e">
        <f>VLOOKUP(A12,W2_LBA!B:H,3,0)</f>
        <v>#N/A</v>
      </c>
      <c r="K12" s="275" t="e">
        <f>VLOOKUP(A12,W2_LBA!B:H,5,0)</f>
        <v>#N/A</v>
      </c>
      <c r="L12" s="281" t="e">
        <f>VLOOKUP(A12,Table1[#All],7,0)</f>
        <v>#N/A</v>
      </c>
    </row>
    <row r="13" spans="1:16" ht="20.149999999999999" customHeight="1" x14ac:dyDescent="0.25">
      <c r="A13" s="171">
        <f>W1_LDI!A11</f>
        <v>0</v>
      </c>
      <c r="B13" s="166" t="e">
        <f>VLOOKUP(A13,W2_LBA!B:G,6,0)</f>
        <v>#N/A</v>
      </c>
      <c r="C13" s="171" t="e">
        <f>VLOOKUP(A13,Table1[#All],6,0)</f>
        <v>#N/A</v>
      </c>
      <c r="D13" s="171" t="e">
        <f>VLOOKUP(A13,Table1[#All],3,0)</f>
        <v>#N/A</v>
      </c>
      <c r="E13" s="171" t="e">
        <f>VLOOKUP(A13,Table1[[#All],[NO. ASET - SUBNOMBOR
(IGFMAS)]:[BAKI USIA GUNA
(TAHUN/BULAN) ]],5,0)</f>
        <v>#N/A</v>
      </c>
      <c r="F13" s="156" t="e">
        <f>VLOOKUP(C13,W3_PATA!A:A,1,0)</f>
        <v>#N/A</v>
      </c>
      <c r="G13" s="157" t="e">
        <f t="shared" si="0"/>
        <v>#N/A</v>
      </c>
      <c r="H13" s="166" t="e">
        <f>VLOOKUP(A13,W2_LBA!B:H,7,0)</f>
        <v>#N/A</v>
      </c>
      <c r="I13" s="166" t="e">
        <f t="shared" si="1"/>
        <v>#N/A</v>
      </c>
      <c r="J13" s="166" t="e">
        <f>VLOOKUP(A13,W2_LBA!B:H,3,0)</f>
        <v>#N/A</v>
      </c>
      <c r="K13" s="275" t="e">
        <f>VLOOKUP(A13,W2_LBA!B:H,5,0)</f>
        <v>#N/A</v>
      </c>
      <c r="L13" s="281" t="e">
        <f>VLOOKUP(A13,Table1[#All],7,0)</f>
        <v>#N/A</v>
      </c>
    </row>
    <row r="14" spans="1:16" ht="20.149999999999999" customHeight="1" x14ac:dyDescent="0.25">
      <c r="A14" s="171">
        <f>W1_LDI!A12</f>
        <v>0</v>
      </c>
      <c r="B14" s="166" t="e">
        <f>VLOOKUP(A14,W2_LBA!B:G,6,0)</f>
        <v>#N/A</v>
      </c>
      <c r="C14" s="171" t="e">
        <f>VLOOKUP(A14,Table1[#All],6,0)</f>
        <v>#N/A</v>
      </c>
      <c r="D14" s="171" t="e">
        <f>VLOOKUP(A14,Table1[#All],3,0)</f>
        <v>#N/A</v>
      </c>
      <c r="E14" s="171" t="e">
        <f>VLOOKUP(A14,Table1[[#All],[NO. ASET - SUBNOMBOR
(IGFMAS)]:[BAKI USIA GUNA
(TAHUN/BULAN) ]],5,0)</f>
        <v>#N/A</v>
      </c>
      <c r="F14" s="156" t="e">
        <f>VLOOKUP(C14,W3_PATA!A:A,1,0)</f>
        <v>#N/A</v>
      </c>
      <c r="G14" s="157" t="e">
        <f t="shared" si="0"/>
        <v>#N/A</v>
      </c>
      <c r="H14" s="166" t="e">
        <f>VLOOKUP(A14,W2_LBA!B:H,7,0)</f>
        <v>#N/A</v>
      </c>
      <c r="I14" s="166" t="e">
        <f t="shared" si="1"/>
        <v>#N/A</v>
      </c>
      <c r="J14" s="166" t="e">
        <f>VLOOKUP(A14,W2_LBA!B:H,3,0)</f>
        <v>#N/A</v>
      </c>
      <c r="K14" s="275" t="e">
        <f>VLOOKUP(A14,W2_LBA!B:H,5,0)</f>
        <v>#N/A</v>
      </c>
      <c r="L14" s="281" t="e">
        <f>VLOOKUP(A14,Table1[#All],7,0)</f>
        <v>#N/A</v>
      </c>
    </row>
    <row r="15" spans="1:16" ht="20.149999999999999" customHeight="1" x14ac:dyDescent="0.25">
      <c r="A15" s="171">
        <f>W1_LDI!A13</f>
        <v>0</v>
      </c>
      <c r="B15" s="166" t="e">
        <f>VLOOKUP(A15,W2_LBA!B:G,6,0)</f>
        <v>#N/A</v>
      </c>
      <c r="C15" s="171" t="e">
        <f>VLOOKUP(A15,Table1[#All],6,0)</f>
        <v>#N/A</v>
      </c>
      <c r="D15" s="171" t="e">
        <f>VLOOKUP(A15,Table1[#All],3,0)</f>
        <v>#N/A</v>
      </c>
      <c r="E15" s="171" t="e">
        <f>VLOOKUP(A15,Table1[[#All],[NO. ASET - SUBNOMBOR
(IGFMAS)]:[BAKI USIA GUNA
(TAHUN/BULAN) ]],5,0)</f>
        <v>#N/A</v>
      </c>
      <c r="F15" s="156" t="e">
        <f>VLOOKUP(C15,W3_PATA!A:A,1,0)</f>
        <v>#N/A</v>
      </c>
      <c r="G15" s="157" t="e">
        <f t="shared" si="0"/>
        <v>#N/A</v>
      </c>
      <c r="H15" s="166" t="e">
        <f>VLOOKUP(A15,W2_LBA!B:H,7,0)</f>
        <v>#N/A</v>
      </c>
      <c r="I15" s="166" t="e">
        <f t="shared" si="1"/>
        <v>#N/A</v>
      </c>
      <c r="J15" s="166" t="e">
        <f>VLOOKUP(A15,W2_LBA!B:H,3,0)</f>
        <v>#N/A</v>
      </c>
      <c r="K15" s="275" t="e">
        <f>VLOOKUP(A15,W2_LBA!B:H,5,0)</f>
        <v>#N/A</v>
      </c>
      <c r="L15" s="281" t="e">
        <f>VLOOKUP(A15,Table1[#All],7,0)</f>
        <v>#N/A</v>
      </c>
    </row>
    <row r="16" spans="1:16" ht="20.149999999999999" customHeight="1" x14ac:dyDescent="0.25">
      <c r="A16" s="171">
        <f>W1_LDI!A14</f>
        <v>0</v>
      </c>
      <c r="B16" s="166" t="e">
        <f>VLOOKUP(A16,W2_LBA!B:G,6,0)</f>
        <v>#N/A</v>
      </c>
      <c r="C16" s="171" t="e">
        <f>VLOOKUP(A16,Table1[#All],6,0)</f>
        <v>#N/A</v>
      </c>
      <c r="D16" s="171" t="e">
        <f>VLOOKUP(A16,Table1[#All],3,0)</f>
        <v>#N/A</v>
      </c>
      <c r="E16" s="171" t="e">
        <f>VLOOKUP(A16,Table1[[#All],[NO. ASET - SUBNOMBOR
(IGFMAS)]:[BAKI USIA GUNA
(TAHUN/BULAN) ]],5,0)</f>
        <v>#N/A</v>
      </c>
      <c r="F16" s="156" t="e">
        <f>VLOOKUP(C16,W3_PATA!A:A,1,0)</f>
        <v>#N/A</v>
      </c>
      <c r="G16" s="157" t="e">
        <f t="shared" si="0"/>
        <v>#N/A</v>
      </c>
      <c r="H16" s="166" t="e">
        <f>VLOOKUP(A16,W2_LBA!B:H,7,0)</f>
        <v>#N/A</v>
      </c>
      <c r="I16" s="166" t="e">
        <f t="shared" si="1"/>
        <v>#N/A</v>
      </c>
      <c r="J16" s="166" t="e">
        <f>VLOOKUP(A16,W2_LBA!B:H,3,0)</f>
        <v>#N/A</v>
      </c>
      <c r="K16" s="275" t="e">
        <f>VLOOKUP(A16,W2_LBA!B:H,5,0)</f>
        <v>#N/A</v>
      </c>
      <c r="L16" s="281" t="e">
        <f>VLOOKUP(A16,Table1[#All],7,0)</f>
        <v>#N/A</v>
      </c>
    </row>
    <row r="17" spans="1:12" ht="20.149999999999999" customHeight="1" x14ac:dyDescent="0.25">
      <c r="A17" s="171">
        <f>W1_LDI!A15</f>
        <v>0</v>
      </c>
      <c r="B17" s="166" t="e">
        <f>VLOOKUP(A17,W2_LBA!B:G,6,0)</f>
        <v>#N/A</v>
      </c>
      <c r="C17" s="171" t="e">
        <f>VLOOKUP(A17,Table1[#All],6,0)</f>
        <v>#N/A</v>
      </c>
      <c r="D17" s="171" t="e">
        <f>VLOOKUP(A17,Table1[#All],3,0)</f>
        <v>#N/A</v>
      </c>
      <c r="E17" s="171" t="e">
        <f>VLOOKUP(A17,Table1[[#All],[NO. ASET - SUBNOMBOR
(IGFMAS)]:[BAKI USIA GUNA
(TAHUN/BULAN) ]],5,0)</f>
        <v>#N/A</v>
      </c>
      <c r="F17" s="156" t="e">
        <f>VLOOKUP(C17,W3_PATA!A:A,1,0)</f>
        <v>#N/A</v>
      </c>
      <c r="G17" s="157" t="e">
        <f t="shared" si="0"/>
        <v>#N/A</v>
      </c>
      <c r="H17" s="166" t="e">
        <f>VLOOKUP(A17,W2_LBA!B:H,7,0)</f>
        <v>#N/A</v>
      </c>
      <c r="I17" s="166" t="e">
        <f t="shared" si="1"/>
        <v>#N/A</v>
      </c>
      <c r="J17" s="166" t="e">
        <f>VLOOKUP(A17,W2_LBA!B:H,3,0)</f>
        <v>#N/A</v>
      </c>
      <c r="K17" s="275" t="e">
        <f>VLOOKUP(A17,W2_LBA!B:H,5,0)</f>
        <v>#N/A</v>
      </c>
      <c r="L17" s="281" t="e">
        <f>VLOOKUP(A17,Table1[#All],7,0)</f>
        <v>#N/A</v>
      </c>
    </row>
    <row r="18" spans="1:12" ht="20.149999999999999" customHeight="1" x14ac:dyDescent="0.25">
      <c r="A18" s="171">
        <f>W1_LDI!A16</f>
        <v>0</v>
      </c>
      <c r="B18" s="166" t="e">
        <f>VLOOKUP(A18,W2_LBA!B:G,6,0)</f>
        <v>#N/A</v>
      </c>
      <c r="C18" s="171" t="e">
        <f>VLOOKUP(A18,Table1[#All],6,0)</f>
        <v>#N/A</v>
      </c>
      <c r="D18" s="171" t="e">
        <f>VLOOKUP(A18,Table1[#All],3,0)</f>
        <v>#N/A</v>
      </c>
      <c r="E18" s="171" t="e">
        <f>VLOOKUP(A18,Table1[[#All],[NO. ASET - SUBNOMBOR
(IGFMAS)]:[BAKI USIA GUNA
(TAHUN/BULAN) ]],5,0)</f>
        <v>#N/A</v>
      </c>
      <c r="F18" s="156" t="e">
        <f>VLOOKUP(C18,W3_PATA!A:A,1,0)</f>
        <v>#N/A</v>
      </c>
      <c r="G18" s="157" t="e">
        <f t="shared" si="0"/>
        <v>#N/A</v>
      </c>
      <c r="H18" s="166" t="e">
        <f>VLOOKUP(A18,W2_LBA!B:H,7,0)</f>
        <v>#N/A</v>
      </c>
      <c r="I18" s="166" t="e">
        <f t="shared" si="1"/>
        <v>#N/A</v>
      </c>
      <c r="J18" s="166" t="e">
        <f>VLOOKUP(A18,W2_LBA!B:H,3,0)</f>
        <v>#N/A</v>
      </c>
      <c r="K18" s="275" t="e">
        <f>VLOOKUP(A18,W2_LBA!B:H,5,0)</f>
        <v>#N/A</v>
      </c>
      <c r="L18" s="281" t="e">
        <f>VLOOKUP(A18,Table1[#All],7,0)</f>
        <v>#N/A</v>
      </c>
    </row>
    <row r="19" spans="1:12" ht="20.149999999999999" customHeight="1" x14ac:dyDescent="0.25">
      <c r="A19" s="171">
        <f>W1_LDI!A17</f>
        <v>0</v>
      </c>
      <c r="B19" s="166" t="e">
        <f>VLOOKUP(A19,W2_LBA!B:G,6,0)</f>
        <v>#N/A</v>
      </c>
      <c r="C19" s="171" t="e">
        <f>VLOOKUP(A19,Table1[#All],6,0)</f>
        <v>#N/A</v>
      </c>
      <c r="D19" s="171" t="e">
        <f>VLOOKUP(A19,Table1[#All],3,0)</f>
        <v>#N/A</v>
      </c>
      <c r="E19" s="171" t="e">
        <f>VLOOKUP(A19,Table1[[#All],[NO. ASET - SUBNOMBOR
(IGFMAS)]:[BAKI USIA GUNA
(TAHUN/BULAN) ]],5,0)</f>
        <v>#N/A</v>
      </c>
      <c r="F19" s="156" t="e">
        <f>VLOOKUP(C19,W3_PATA!A:A,1,0)</f>
        <v>#N/A</v>
      </c>
      <c r="G19" s="157" t="e">
        <f t="shared" si="0"/>
        <v>#N/A</v>
      </c>
      <c r="H19" s="166" t="e">
        <f>VLOOKUP(A19,W2_LBA!B:H,7,0)</f>
        <v>#N/A</v>
      </c>
      <c r="I19" s="166" t="e">
        <f t="shared" si="1"/>
        <v>#N/A</v>
      </c>
      <c r="J19" s="166" t="e">
        <f>VLOOKUP(A19,W2_LBA!B:H,3,0)</f>
        <v>#N/A</v>
      </c>
      <c r="K19" s="275" t="e">
        <f>VLOOKUP(A19,W2_LBA!B:H,5,0)</f>
        <v>#N/A</v>
      </c>
      <c r="L19" s="281" t="e">
        <f>VLOOKUP(A19,Table1[#All],7,0)</f>
        <v>#N/A</v>
      </c>
    </row>
    <row r="20" spans="1:12" ht="20.149999999999999" customHeight="1" x14ac:dyDescent="0.25">
      <c r="A20" s="171">
        <f>W1_LDI!A18</f>
        <v>0</v>
      </c>
      <c r="B20" s="166" t="e">
        <f>VLOOKUP(A20,W2_LBA!B:G,6,0)</f>
        <v>#N/A</v>
      </c>
      <c r="C20" s="171" t="e">
        <f>VLOOKUP(A20,Table1[#All],6,0)</f>
        <v>#N/A</v>
      </c>
      <c r="D20" s="171" t="e">
        <f>VLOOKUP(A20,Table1[#All],3,0)</f>
        <v>#N/A</v>
      </c>
      <c r="E20" s="171" t="e">
        <f>VLOOKUP(A20,Table1[[#All],[NO. ASET - SUBNOMBOR
(IGFMAS)]:[BAKI USIA GUNA
(TAHUN/BULAN) ]],5,0)</f>
        <v>#N/A</v>
      </c>
      <c r="F20" s="156" t="e">
        <f>VLOOKUP(C20,W3_PATA!A:A,1,0)</f>
        <v>#N/A</v>
      </c>
      <c r="G20" s="157" t="e">
        <f t="shared" si="0"/>
        <v>#N/A</v>
      </c>
      <c r="H20" s="166" t="e">
        <f>VLOOKUP(A20,W2_LBA!B:H,7,0)</f>
        <v>#N/A</v>
      </c>
      <c r="I20" s="166" t="e">
        <f t="shared" si="1"/>
        <v>#N/A</v>
      </c>
      <c r="J20" s="166" t="e">
        <f>VLOOKUP(A20,W2_LBA!B:H,3,0)</f>
        <v>#N/A</v>
      </c>
      <c r="K20" s="275" t="e">
        <f>VLOOKUP(A20,W2_LBA!B:H,5,0)</f>
        <v>#N/A</v>
      </c>
      <c r="L20" s="281" t="e">
        <f>VLOOKUP(A20,Table1[#All],7,0)</f>
        <v>#N/A</v>
      </c>
    </row>
    <row r="21" spans="1:12" ht="20.149999999999999" customHeight="1" x14ac:dyDescent="0.25">
      <c r="A21" s="171">
        <f>W1_LDI!A19</f>
        <v>0</v>
      </c>
      <c r="B21" s="166" t="e">
        <f>VLOOKUP(A21,W2_LBA!B:G,6,0)</f>
        <v>#N/A</v>
      </c>
      <c r="C21" s="171" t="e">
        <f>VLOOKUP(A21,Table1[#All],6,0)</f>
        <v>#N/A</v>
      </c>
      <c r="D21" s="171" t="e">
        <f>VLOOKUP(A21,Table1[#All],3,0)</f>
        <v>#N/A</v>
      </c>
      <c r="E21" s="171" t="e">
        <f>VLOOKUP(A21,Table1[[#All],[NO. ASET - SUBNOMBOR
(IGFMAS)]:[BAKI USIA GUNA
(TAHUN/BULAN) ]],5,0)</f>
        <v>#N/A</v>
      </c>
      <c r="F21" s="156" t="e">
        <f>VLOOKUP(C21,W3_PATA!A:A,1,0)</f>
        <v>#N/A</v>
      </c>
      <c r="G21" s="157" t="e">
        <f t="shared" si="0"/>
        <v>#N/A</v>
      </c>
      <c r="H21" s="166" t="e">
        <f>VLOOKUP(A21,W2_LBA!B:H,7,0)</f>
        <v>#N/A</v>
      </c>
      <c r="I21" s="166" t="e">
        <f t="shared" si="1"/>
        <v>#N/A</v>
      </c>
      <c r="J21" s="166" t="e">
        <f>VLOOKUP(A21,W2_LBA!B:H,3,0)</f>
        <v>#N/A</v>
      </c>
      <c r="K21" s="275" t="e">
        <f>VLOOKUP(A21,W2_LBA!B:H,5,0)</f>
        <v>#N/A</v>
      </c>
      <c r="L21" s="281" t="e">
        <f>VLOOKUP(A21,Table1[#All],7,0)</f>
        <v>#N/A</v>
      </c>
    </row>
    <row r="22" spans="1:12" ht="20.149999999999999" customHeight="1" x14ac:dyDescent="0.25">
      <c r="A22" s="171">
        <f>W1_LDI!A20</f>
        <v>0</v>
      </c>
      <c r="B22" s="166" t="e">
        <f>VLOOKUP(A22,W2_LBA!B:G,6,0)</f>
        <v>#N/A</v>
      </c>
      <c r="C22" s="171" t="e">
        <f>VLOOKUP(A22,Table1[#All],6,0)</f>
        <v>#N/A</v>
      </c>
      <c r="D22" s="171" t="e">
        <f>VLOOKUP(A22,Table1[#All],3,0)</f>
        <v>#N/A</v>
      </c>
      <c r="E22" s="171" t="e">
        <f>VLOOKUP(A22,Table1[[#All],[NO. ASET - SUBNOMBOR
(IGFMAS)]:[BAKI USIA GUNA
(TAHUN/BULAN) ]],5,0)</f>
        <v>#N/A</v>
      </c>
      <c r="F22" s="156" t="e">
        <f>VLOOKUP(C22,W3_PATA!A:A,1,0)</f>
        <v>#N/A</v>
      </c>
      <c r="G22" s="157" t="e">
        <f t="shared" si="0"/>
        <v>#N/A</v>
      </c>
      <c r="H22" s="166" t="e">
        <f>VLOOKUP(A22,W2_LBA!B:H,7,0)</f>
        <v>#N/A</v>
      </c>
      <c r="I22" s="166" t="e">
        <f t="shared" si="1"/>
        <v>#N/A</v>
      </c>
      <c r="J22" s="166" t="e">
        <f>VLOOKUP(A22,W2_LBA!B:H,3,0)</f>
        <v>#N/A</v>
      </c>
      <c r="K22" s="275" t="e">
        <f>VLOOKUP(A22,W2_LBA!B:H,5,0)</f>
        <v>#N/A</v>
      </c>
      <c r="L22" s="281" t="e">
        <f>VLOOKUP(A22,Table1[#All],7,0)</f>
        <v>#N/A</v>
      </c>
    </row>
    <row r="23" spans="1:12" ht="20.149999999999999" customHeight="1" x14ac:dyDescent="0.25">
      <c r="A23" s="171">
        <f>W1_LDI!A21</f>
        <v>0</v>
      </c>
      <c r="B23" s="166" t="e">
        <f>VLOOKUP(A23,W2_LBA!B:G,6,0)</f>
        <v>#N/A</v>
      </c>
      <c r="C23" s="171" t="e">
        <f>VLOOKUP(A23,Table1[#All],6,0)</f>
        <v>#N/A</v>
      </c>
      <c r="D23" s="171" t="e">
        <f>VLOOKUP(A23,Table1[#All],3,0)</f>
        <v>#N/A</v>
      </c>
      <c r="E23" s="171" t="e">
        <f>VLOOKUP(A23,Table1[[#All],[NO. ASET - SUBNOMBOR
(IGFMAS)]:[BAKI USIA GUNA
(TAHUN/BULAN) ]],5,0)</f>
        <v>#N/A</v>
      </c>
      <c r="F23" s="156" t="e">
        <f>VLOOKUP(C23,W3_PATA!A:A,1,0)</f>
        <v>#N/A</v>
      </c>
      <c r="G23" s="157" t="e">
        <f t="shared" si="0"/>
        <v>#N/A</v>
      </c>
      <c r="H23" s="166" t="e">
        <f>VLOOKUP(A23,W2_LBA!B:H,7,0)</f>
        <v>#N/A</v>
      </c>
      <c r="I23" s="166" t="e">
        <f t="shared" si="1"/>
        <v>#N/A</v>
      </c>
      <c r="J23" s="166" t="e">
        <f>VLOOKUP(A23,W2_LBA!B:H,3,0)</f>
        <v>#N/A</v>
      </c>
      <c r="K23" s="275" t="e">
        <f>VLOOKUP(A23,W2_LBA!B:H,5,0)</f>
        <v>#N/A</v>
      </c>
      <c r="L23" s="281" t="e">
        <f>VLOOKUP(A23,Table1[#All],7,0)</f>
        <v>#N/A</v>
      </c>
    </row>
    <row r="24" spans="1:12" ht="20.149999999999999" customHeight="1" x14ac:dyDescent="0.25">
      <c r="A24" s="171">
        <f>W1_LDI!A22</f>
        <v>0</v>
      </c>
      <c r="B24" s="166" t="e">
        <f>VLOOKUP(A24,W2_LBA!B:G,6,0)</f>
        <v>#N/A</v>
      </c>
      <c r="C24" s="171" t="e">
        <f>VLOOKUP(A24,Table1[#All],6,0)</f>
        <v>#N/A</v>
      </c>
      <c r="D24" s="171" t="e">
        <f>VLOOKUP(A24,Table1[#All],3,0)</f>
        <v>#N/A</v>
      </c>
      <c r="E24" s="171" t="e">
        <f>VLOOKUP(A24,Table1[[#All],[NO. ASET - SUBNOMBOR
(IGFMAS)]:[BAKI USIA GUNA
(TAHUN/BULAN) ]],5,0)</f>
        <v>#N/A</v>
      </c>
      <c r="F24" s="156" t="e">
        <f>VLOOKUP(C24,W3_PATA!A:A,1,0)</f>
        <v>#N/A</v>
      </c>
      <c r="G24" s="157" t="e">
        <f t="shared" si="0"/>
        <v>#N/A</v>
      </c>
      <c r="H24" s="166" t="e">
        <f>VLOOKUP(A24,W2_LBA!B:H,7,0)</f>
        <v>#N/A</v>
      </c>
      <c r="I24" s="166" t="e">
        <f t="shared" si="1"/>
        <v>#N/A</v>
      </c>
      <c r="J24" s="166" t="e">
        <f>VLOOKUP(A24,W2_LBA!B:H,3,0)</f>
        <v>#N/A</v>
      </c>
      <c r="K24" s="275" t="e">
        <f>VLOOKUP(A24,W2_LBA!B:H,5,0)</f>
        <v>#N/A</v>
      </c>
      <c r="L24" s="281" t="e">
        <f>VLOOKUP(A24,Table1[#All],7,0)</f>
        <v>#N/A</v>
      </c>
    </row>
    <row r="25" spans="1:12" ht="20.149999999999999" customHeight="1" x14ac:dyDescent="0.25">
      <c r="A25" s="171">
        <f>W1_LDI!A23</f>
        <v>0</v>
      </c>
      <c r="B25" s="166" t="e">
        <f>VLOOKUP(A25,W2_LBA!B:G,6,0)</f>
        <v>#N/A</v>
      </c>
      <c r="C25" s="171" t="e">
        <f>VLOOKUP(A25,Table1[#All],6,0)</f>
        <v>#N/A</v>
      </c>
      <c r="D25" s="171" t="e">
        <f>VLOOKUP(A25,Table1[#All],3,0)</f>
        <v>#N/A</v>
      </c>
      <c r="E25" s="171" t="e">
        <f>VLOOKUP(A25,Table1[[#All],[NO. ASET - SUBNOMBOR
(IGFMAS)]:[BAKI USIA GUNA
(TAHUN/BULAN) ]],5,0)</f>
        <v>#N/A</v>
      </c>
      <c r="F25" s="156" t="e">
        <f>VLOOKUP(C25,W3_PATA!A:A,1,0)</f>
        <v>#N/A</v>
      </c>
      <c r="G25" s="157" t="e">
        <f t="shared" si="0"/>
        <v>#N/A</v>
      </c>
      <c r="H25" s="166" t="e">
        <f>VLOOKUP(A25,W2_LBA!B:H,7,0)</f>
        <v>#N/A</v>
      </c>
      <c r="I25" s="166" t="e">
        <f t="shared" si="1"/>
        <v>#N/A</v>
      </c>
      <c r="J25" s="166" t="e">
        <f>VLOOKUP(A25,W2_LBA!B:H,3,0)</f>
        <v>#N/A</v>
      </c>
      <c r="K25" s="275" t="e">
        <f>VLOOKUP(A25,W2_LBA!B:H,5,0)</f>
        <v>#N/A</v>
      </c>
      <c r="L25" s="281" t="e">
        <f>VLOOKUP(A25,Table1[#All],7,0)</f>
        <v>#N/A</v>
      </c>
    </row>
    <row r="26" spans="1:12" ht="20.149999999999999" customHeight="1" x14ac:dyDescent="0.25">
      <c r="A26" s="171">
        <f>W1_LDI!A24</f>
        <v>0</v>
      </c>
      <c r="B26" s="166" t="e">
        <f>VLOOKUP(A26,W2_LBA!B:G,6,0)</f>
        <v>#N/A</v>
      </c>
      <c r="C26" s="171" t="e">
        <f>VLOOKUP(A26,Table1[#All],6,0)</f>
        <v>#N/A</v>
      </c>
      <c r="D26" s="171" t="e">
        <f>VLOOKUP(A26,Table1[#All],3,0)</f>
        <v>#N/A</v>
      </c>
      <c r="E26" s="171" t="e">
        <f>VLOOKUP(A26,Table1[[#All],[NO. ASET - SUBNOMBOR
(IGFMAS)]:[BAKI USIA GUNA
(TAHUN/BULAN) ]],5,0)</f>
        <v>#N/A</v>
      </c>
      <c r="F26" s="156" t="e">
        <f>VLOOKUP(C26,W3_PATA!A:A,1,0)</f>
        <v>#N/A</v>
      </c>
      <c r="G26" s="157" t="e">
        <f t="shared" si="0"/>
        <v>#N/A</v>
      </c>
      <c r="H26" s="166" t="e">
        <f>VLOOKUP(A26,W2_LBA!B:H,7,0)</f>
        <v>#N/A</v>
      </c>
      <c r="I26" s="166" t="e">
        <f t="shared" si="1"/>
        <v>#N/A</v>
      </c>
      <c r="J26" s="166" t="e">
        <f>VLOOKUP(A26,W2_LBA!B:H,3,0)</f>
        <v>#N/A</v>
      </c>
      <c r="K26" s="275" t="e">
        <f>VLOOKUP(A26,W2_LBA!B:H,5,0)</f>
        <v>#N/A</v>
      </c>
      <c r="L26" s="281" t="e">
        <f>VLOOKUP(A26,Table1[#All],7,0)</f>
        <v>#N/A</v>
      </c>
    </row>
    <row r="27" spans="1:12" ht="20.149999999999999" customHeight="1" x14ac:dyDescent="0.25">
      <c r="A27" s="171">
        <f>W1_LDI!A25</f>
        <v>0</v>
      </c>
      <c r="B27" s="166" t="e">
        <f>VLOOKUP(A27,W2_LBA!B:G,6,0)</f>
        <v>#N/A</v>
      </c>
      <c r="C27" s="171" t="e">
        <f>VLOOKUP(A27,Table1[#All],6,0)</f>
        <v>#N/A</v>
      </c>
      <c r="D27" s="171" t="e">
        <f>VLOOKUP(A27,Table1[#All],3,0)</f>
        <v>#N/A</v>
      </c>
      <c r="E27" s="171" t="e">
        <f>VLOOKUP(A27,Table1[[#All],[NO. ASET - SUBNOMBOR
(IGFMAS)]:[BAKI USIA GUNA
(TAHUN/BULAN) ]],5,0)</f>
        <v>#N/A</v>
      </c>
      <c r="F27" s="156" t="e">
        <f>VLOOKUP(C27,W3_PATA!A:A,1,0)</f>
        <v>#N/A</v>
      </c>
      <c r="G27" s="157" t="e">
        <f t="shared" si="0"/>
        <v>#N/A</v>
      </c>
      <c r="H27" s="166" t="e">
        <f>VLOOKUP(A27,W2_LBA!B:H,7,0)</f>
        <v>#N/A</v>
      </c>
      <c r="I27" s="166" t="e">
        <f t="shared" si="1"/>
        <v>#N/A</v>
      </c>
      <c r="J27" s="166" t="e">
        <f>VLOOKUP(A27,W2_LBA!B:H,3,0)</f>
        <v>#N/A</v>
      </c>
      <c r="K27" s="275" t="e">
        <f>VLOOKUP(A27,W2_LBA!B:H,5,0)</f>
        <v>#N/A</v>
      </c>
      <c r="L27" s="281" t="e">
        <f>VLOOKUP(A27,Table1[#All],7,0)</f>
        <v>#N/A</v>
      </c>
    </row>
    <row r="28" spans="1:12" ht="20.149999999999999" customHeight="1" x14ac:dyDescent="0.25">
      <c r="A28" s="171">
        <f>W1_LDI!A26</f>
        <v>0</v>
      </c>
      <c r="B28" s="166" t="e">
        <f>VLOOKUP(A28,W2_LBA!B:G,6,0)</f>
        <v>#N/A</v>
      </c>
      <c r="C28" s="171" t="e">
        <f>VLOOKUP(A28,Table1[#All],6,0)</f>
        <v>#N/A</v>
      </c>
      <c r="D28" s="171" t="e">
        <f>VLOOKUP(A28,Table1[#All],3,0)</f>
        <v>#N/A</v>
      </c>
      <c r="E28" s="171" t="e">
        <f>VLOOKUP(A28,Table1[[#All],[NO. ASET - SUBNOMBOR
(IGFMAS)]:[BAKI USIA GUNA
(TAHUN/BULAN) ]],5,0)</f>
        <v>#N/A</v>
      </c>
      <c r="F28" s="156" t="e">
        <f>VLOOKUP(C28,W3_PATA!A:A,1,0)</f>
        <v>#N/A</v>
      </c>
      <c r="G28" s="157" t="e">
        <f t="shared" si="0"/>
        <v>#N/A</v>
      </c>
      <c r="H28" s="166" t="e">
        <f>VLOOKUP(A28,W2_LBA!B:H,7,0)</f>
        <v>#N/A</v>
      </c>
      <c r="I28" s="166" t="e">
        <f t="shared" si="1"/>
        <v>#N/A</v>
      </c>
      <c r="J28" s="166" t="e">
        <f>VLOOKUP(A28,W2_LBA!B:H,3,0)</f>
        <v>#N/A</v>
      </c>
      <c r="K28" s="275" t="e">
        <f>VLOOKUP(A28,W2_LBA!B:H,5,0)</f>
        <v>#N/A</v>
      </c>
      <c r="L28" s="281" t="e">
        <f>VLOOKUP(A28,Table1[#All],7,0)</f>
        <v>#N/A</v>
      </c>
    </row>
    <row r="29" spans="1:12" ht="20.149999999999999" customHeight="1" x14ac:dyDescent="0.25">
      <c r="A29" s="171">
        <f>W1_LDI!A27</f>
        <v>0</v>
      </c>
      <c r="B29" s="166" t="e">
        <f>VLOOKUP(A29,W2_LBA!B:G,6,0)</f>
        <v>#N/A</v>
      </c>
      <c r="C29" s="171" t="e">
        <f>VLOOKUP(A29,Table1[#All],6,0)</f>
        <v>#N/A</v>
      </c>
      <c r="D29" s="171" t="e">
        <f>VLOOKUP(A29,Table1[#All],3,0)</f>
        <v>#N/A</v>
      </c>
      <c r="E29" s="171" t="e">
        <f>VLOOKUP(A29,Table1[[#All],[NO. ASET - SUBNOMBOR
(IGFMAS)]:[BAKI USIA GUNA
(TAHUN/BULAN) ]],5,0)</f>
        <v>#N/A</v>
      </c>
      <c r="F29" s="156" t="e">
        <f>VLOOKUP(C29,W3_PATA!A:A,1,0)</f>
        <v>#N/A</v>
      </c>
      <c r="G29" s="157" t="e">
        <f t="shared" si="0"/>
        <v>#N/A</v>
      </c>
      <c r="H29" s="166" t="e">
        <f>VLOOKUP(A29,W2_LBA!B:H,7,0)</f>
        <v>#N/A</v>
      </c>
      <c r="I29" s="166" t="e">
        <f t="shared" si="1"/>
        <v>#N/A</v>
      </c>
      <c r="J29" s="166" t="e">
        <f>VLOOKUP(A29,W2_LBA!B:H,3,0)</f>
        <v>#N/A</v>
      </c>
      <c r="K29" s="275" t="e">
        <f>VLOOKUP(A29,W2_LBA!B:H,5,0)</f>
        <v>#N/A</v>
      </c>
      <c r="L29" s="281" t="e">
        <f>VLOOKUP(A29,Table1[#All],7,0)</f>
        <v>#N/A</v>
      </c>
    </row>
    <row r="30" spans="1:12" ht="20.149999999999999" customHeight="1" x14ac:dyDescent="0.25">
      <c r="A30" s="171">
        <f>W1_LDI!A28</f>
        <v>0</v>
      </c>
      <c r="B30" s="166" t="e">
        <f>VLOOKUP(A30,W2_LBA!B:G,6,0)</f>
        <v>#N/A</v>
      </c>
      <c r="C30" s="171" t="e">
        <f>VLOOKUP(A30,Table1[#All],6,0)</f>
        <v>#N/A</v>
      </c>
      <c r="D30" s="171" t="e">
        <f>VLOOKUP(A30,Table1[#All],3,0)</f>
        <v>#N/A</v>
      </c>
      <c r="E30" s="171" t="e">
        <f>VLOOKUP(A30,Table1[[#All],[NO. ASET - SUBNOMBOR
(IGFMAS)]:[BAKI USIA GUNA
(TAHUN/BULAN) ]],5,0)</f>
        <v>#N/A</v>
      </c>
      <c r="F30" s="156" t="e">
        <f>VLOOKUP(C30,W3_PATA!A:A,1,0)</f>
        <v>#N/A</v>
      </c>
      <c r="G30" s="157" t="e">
        <f t="shared" si="0"/>
        <v>#N/A</v>
      </c>
      <c r="H30" s="166" t="e">
        <f>VLOOKUP(A30,W2_LBA!B:H,7,0)</f>
        <v>#N/A</v>
      </c>
      <c r="I30" s="166" t="e">
        <f t="shared" si="1"/>
        <v>#N/A</v>
      </c>
      <c r="J30" s="166" t="e">
        <f>VLOOKUP(A30,W2_LBA!B:H,3,0)</f>
        <v>#N/A</v>
      </c>
      <c r="K30" s="275" t="e">
        <f>VLOOKUP(A30,W2_LBA!B:H,5,0)</f>
        <v>#N/A</v>
      </c>
      <c r="L30" s="281" t="e">
        <f>VLOOKUP(A30,Table1[#All],7,0)</f>
        <v>#N/A</v>
      </c>
    </row>
    <row r="31" spans="1:12" ht="20.149999999999999" customHeight="1" x14ac:dyDescent="0.25">
      <c r="A31" s="171">
        <f>W1_LDI!A29</f>
        <v>0</v>
      </c>
      <c r="B31" s="166" t="e">
        <f>VLOOKUP(A31,W2_LBA!B:G,6,0)</f>
        <v>#N/A</v>
      </c>
      <c r="C31" s="171" t="e">
        <f>VLOOKUP(A31,Table1[#All],6,0)</f>
        <v>#N/A</v>
      </c>
      <c r="D31" s="171" t="e">
        <f>VLOOKUP(A31,Table1[#All],3,0)</f>
        <v>#N/A</v>
      </c>
      <c r="E31" s="171" t="e">
        <f>VLOOKUP(A31,Table1[[#All],[NO. ASET - SUBNOMBOR
(IGFMAS)]:[BAKI USIA GUNA
(TAHUN/BULAN) ]],5,0)</f>
        <v>#N/A</v>
      </c>
      <c r="F31" s="156" t="e">
        <f>VLOOKUP(C31,W3_PATA!A:A,1,0)</f>
        <v>#N/A</v>
      </c>
      <c r="G31" s="157" t="e">
        <f t="shared" si="0"/>
        <v>#N/A</v>
      </c>
      <c r="H31" s="166" t="e">
        <f>VLOOKUP(A31,W2_LBA!B:H,7,0)</f>
        <v>#N/A</v>
      </c>
      <c r="I31" s="166" t="e">
        <f t="shared" si="1"/>
        <v>#N/A</v>
      </c>
      <c r="J31" s="166" t="e">
        <f>VLOOKUP(A31,W2_LBA!B:H,3,0)</f>
        <v>#N/A</v>
      </c>
      <c r="K31" s="275" t="e">
        <f>VLOOKUP(A31,W2_LBA!B:H,5,0)</f>
        <v>#N/A</v>
      </c>
      <c r="L31" s="281" t="e">
        <f>VLOOKUP(A31,Table1[#All],7,0)</f>
        <v>#N/A</v>
      </c>
    </row>
    <row r="32" spans="1:12" ht="20.149999999999999" customHeight="1" x14ac:dyDescent="0.25">
      <c r="A32" s="171">
        <f>W1_LDI!A30</f>
        <v>0</v>
      </c>
      <c r="B32" s="166" t="e">
        <f>VLOOKUP(A32,W2_LBA!B:G,6,0)</f>
        <v>#N/A</v>
      </c>
      <c r="C32" s="171" t="e">
        <f>VLOOKUP(A32,Table1[#All],6,0)</f>
        <v>#N/A</v>
      </c>
      <c r="D32" s="171" t="e">
        <f>VLOOKUP(A32,Table1[#All],3,0)</f>
        <v>#N/A</v>
      </c>
      <c r="E32" s="171" t="e">
        <f>VLOOKUP(A32,Table1[[#All],[NO. ASET - SUBNOMBOR
(IGFMAS)]:[BAKI USIA GUNA
(TAHUN/BULAN) ]],5,0)</f>
        <v>#N/A</v>
      </c>
      <c r="F32" s="156" t="e">
        <f>VLOOKUP(C32,W3_PATA!A:A,1,0)</f>
        <v>#N/A</v>
      </c>
      <c r="G32" s="157" t="e">
        <f t="shared" si="0"/>
        <v>#N/A</v>
      </c>
      <c r="H32" s="166" t="e">
        <f>VLOOKUP(A32,W2_LBA!B:H,7,0)</f>
        <v>#N/A</v>
      </c>
      <c r="I32" s="166" t="e">
        <f t="shared" si="1"/>
        <v>#N/A</v>
      </c>
      <c r="J32" s="166" t="e">
        <f>VLOOKUP(A32,W2_LBA!B:H,3,0)</f>
        <v>#N/A</v>
      </c>
      <c r="K32" s="275" t="e">
        <f>VLOOKUP(A32,W2_LBA!B:H,5,0)</f>
        <v>#N/A</v>
      </c>
      <c r="L32" s="281" t="e">
        <f>VLOOKUP(A32,Table1[#All],7,0)</f>
        <v>#N/A</v>
      </c>
    </row>
    <row r="33" spans="1:12" ht="20.149999999999999" customHeight="1" x14ac:dyDescent="0.25">
      <c r="A33" s="171">
        <f>W1_LDI!A31</f>
        <v>0</v>
      </c>
      <c r="B33" s="166" t="e">
        <f>VLOOKUP(A33,W2_LBA!B:G,6,0)</f>
        <v>#N/A</v>
      </c>
      <c r="C33" s="171" t="e">
        <f>VLOOKUP(A33,Table1[#All],6,0)</f>
        <v>#N/A</v>
      </c>
      <c r="D33" s="171" t="e">
        <f>VLOOKUP(A33,Table1[#All],3,0)</f>
        <v>#N/A</v>
      </c>
      <c r="E33" s="171" t="e">
        <f>VLOOKUP(A33,Table1[[#All],[NO. ASET - SUBNOMBOR
(IGFMAS)]:[BAKI USIA GUNA
(TAHUN/BULAN) ]],5,0)</f>
        <v>#N/A</v>
      </c>
      <c r="F33" s="156" t="e">
        <f>VLOOKUP(C33,W3_PATA!A:A,1,0)</f>
        <v>#N/A</v>
      </c>
      <c r="G33" s="157" t="e">
        <f t="shared" si="0"/>
        <v>#N/A</v>
      </c>
      <c r="H33" s="166" t="e">
        <f>VLOOKUP(A33,W2_LBA!B:H,7,0)</f>
        <v>#N/A</v>
      </c>
      <c r="I33" s="166" t="e">
        <f t="shared" si="1"/>
        <v>#N/A</v>
      </c>
      <c r="J33" s="166" t="e">
        <f>VLOOKUP(A33,W2_LBA!B:H,3,0)</f>
        <v>#N/A</v>
      </c>
      <c r="K33" s="275" t="e">
        <f>VLOOKUP(A33,W2_LBA!B:H,5,0)</f>
        <v>#N/A</v>
      </c>
      <c r="L33" s="281" t="e">
        <f>VLOOKUP(A33,Table1[#All],7,0)</f>
        <v>#N/A</v>
      </c>
    </row>
    <row r="34" spans="1:12" ht="20.149999999999999" customHeight="1" x14ac:dyDescent="0.25">
      <c r="A34" s="171">
        <f>W1_LDI!A32</f>
        <v>0</v>
      </c>
      <c r="B34" s="166" t="e">
        <f>VLOOKUP(A34,W2_LBA!B:G,6,0)</f>
        <v>#N/A</v>
      </c>
      <c r="C34" s="171" t="e">
        <f>VLOOKUP(A34,Table1[#All],6,0)</f>
        <v>#N/A</v>
      </c>
      <c r="D34" s="171" t="e">
        <f>VLOOKUP(A34,Table1[#All],3,0)</f>
        <v>#N/A</v>
      </c>
      <c r="E34" s="171" t="e">
        <f>VLOOKUP(A34,Table1[[#All],[NO. ASET - SUBNOMBOR
(IGFMAS)]:[BAKI USIA GUNA
(TAHUN/BULAN) ]],5,0)</f>
        <v>#N/A</v>
      </c>
      <c r="F34" s="156" t="e">
        <f>VLOOKUP(C34,W3_PATA!A:A,1,0)</f>
        <v>#N/A</v>
      </c>
      <c r="G34" s="157" t="e">
        <f t="shared" si="0"/>
        <v>#N/A</v>
      </c>
      <c r="H34" s="166" t="e">
        <f>VLOOKUP(A34,W2_LBA!B:H,7,0)</f>
        <v>#N/A</v>
      </c>
      <c r="I34" s="166" t="e">
        <f t="shared" si="1"/>
        <v>#N/A</v>
      </c>
      <c r="J34" s="166" t="e">
        <f>VLOOKUP(A34,W2_LBA!B:H,3,0)</f>
        <v>#N/A</v>
      </c>
      <c r="K34" s="275" t="e">
        <f>VLOOKUP(A34,W2_LBA!B:H,5,0)</f>
        <v>#N/A</v>
      </c>
      <c r="L34" s="281" t="e">
        <f>VLOOKUP(A34,Table1[#All],7,0)</f>
        <v>#N/A</v>
      </c>
    </row>
    <row r="35" spans="1:12" ht="20.149999999999999" customHeight="1" x14ac:dyDescent="0.25">
      <c r="A35" s="171">
        <f>W1_LDI!A33</f>
        <v>0</v>
      </c>
      <c r="B35" s="166" t="e">
        <f>VLOOKUP(A35,W2_LBA!B:G,6,0)</f>
        <v>#N/A</v>
      </c>
      <c r="C35" s="171" t="e">
        <f>VLOOKUP(A35,Table1[#All],6,0)</f>
        <v>#N/A</v>
      </c>
      <c r="D35" s="171" t="e">
        <f>VLOOKUP(A35,Table1[#All],3,0)</f>
        <v>#N/A</v>
      </c>
      <c r="E35" s="171" t="e">
        <f>VLOOKUP(A35,Table1[[#All],[NO. ASET - SUBNOMBOR
(IGFMAS)]:[BAKI USIA GUNA
(TAHUN/BULAN) ]],5,0)</f>
        <v>#N/A</v>
      </c>
      <c r="F35" s="156" t="e">
        <f>VLOOKUP(C35,W3_PATA!A:A,1,0)</f>
        <v>#N/A</v>
      </c>
      <c r="G35" s="157" t="e">
        <f t="shared" si="0"/>
        <v>#N/A</v>
      </c>
      <c r="H35" s="166" t="e">
        <f>VLOOKUP(A35,W2_LBA!B:H,7,0)</f>
        <v>#N/A</v>
      </c>
      <c r="I35" s="166" t="e">
        <f t="shared" si="1"/>
        <v>#N/A</v>
      </c>
      <c r="J35" s="166" t="e">
        <f>VLOOKUP(A35,W2_LBA!B:H,3,0)</f>
        <v>#N/A</v>
      </c>
      <c r="K35" s="275" t="e">
        <f>VLOOKUP(A35,W2_LBA!B:H,5,0)</f>
        <v>#N/A</v>
      </c>
      <c r="L35" s="281" t="e">
        <f>VLOOKUP(A35,Table1[#All],7,0)</f>
        <v>#N/A</v>
      </c>
    </row>
    <row r="36" spans="1:12" ht="20.149999999999999" customHeight="1" x14ac:dyDescent="0.25">
      <c r="A36" s="171">
        <f>W1_LDI!A34</f>
        <v>0</v>
      </c>
      <c r="B36" s="166" t="e">
        <f>VLOOKUP(A36,W2_LBA!B:G,6,0)</f>
        <v>#N/A</v>
      </c>
      <c r="C36" s="171" t="e">
        <f>VLOOKUP(A36,Table1[#All],6,0)</f>
        <v>#N/A</v>
      </c>
      <c r="D36" s="171" t="e">
        <f>VLOOKUP(A36,Table1[#All],3,0)</f>
        <v>#N/A</v>
      </c>
      <c r="E36" s="171" t="e">
        <f>VLOOKUP(A36,Table1[[#All],[NO. ASET - SUBNOMBOR
(IGFMAS)]:[BAKI USIA GUNA
(TAHUN/BULAN) ]],5,0)</f>
        <v>#N/A</v>
      </c>
      <c r="F36" s="156" t="e">
        <f>VLOOKUP(C36,W3_PATA!A:A,1,0)</f>
        <v>#N/A</v>
      </c>
      <c r="G36" s="157" t="e">
        <f t="shared" si="0"/>
        <v>#N/A</v>
      </c>
      <c r="H36" s="166" t="e">
        <f>VLOOKUP(A36,W2_LBA!B:H,7,0)</f>
        <v>#N/A</v>
      </c>
      <c r="I36" s="166" t="e">
        <f t="shared" si="1"/>
        <v>#N/A</v>
      </c>
      <c r="J36" s="166" t="e">
        <f>VLOOKUP(A36,W2_LBA!B:H,3,0)</f>
        <v>#N/A</v>
      </c>
      <c r="K36" s="275" t="e">
        <f>VLOOKUP(A36,W2_LBA!B:H,5,0)</f>
        <v>#N/A</v>
      </c>
      <c r="L36" s="281" t="e">
        <f>VLOOKUP(A36,Table1[#All],7,0)</f>
        <v>#N/A</v>
      </c>
    </row>
    <row r="37" spans="1:12" ht="20.149999999999999" customHeight="1" x14ac:dyDescent="0.25">
      <c r="A37" s="171">
        <f>W1_LDI!A35</f>
        <v>0</v>
      </c>
      <c r="B37" s="166" t="e">
        <f>VLOOKUP(A37,W2_LBA!B:G,6,0)</f>
        <v>#N/A</v>
      </c>
      <c r="C37" s="171" t="e">
        <f>VLOOKUP(A37,Table1[#All],6,0)</f>
        <v>#N/A</v>
      </c>
      <c r="D37" s="171" t="e">
        <f>VLOOKUP(A37,Table1[#All],3,0)</f>
        <v>#N/A</v>
      </c>
      <c r="E37" s="171" t="e">
        <f>VLOOKUP(A37,Table1[[#All],[NO. ASET - SUBNOMBOR
(IGFMAS)]:[BAKI USIA GUNA
(TAHUN/BULAN) ]],5,0)</f>
        <v>#N/A</v>
      </c>
      <c r="F37" s="156" t="e">
        <f>VLOOKUP(C37,W3_PATA!A:A,1,0)</f>
        <v>#N/A</v>
      </c>
      <c r="G37" s="157" t="e">
        <f t="shared" si="0"/>
        <v>#N/A</v>
      </c>
      <c r="H37" s="166" t="e">
        <f>VLOOKUP(A37,W2_LBA!B:H,7,0)</f>
        <v>#N/A</v>
      </c>
      <c r="I37" s="166" t="e">
        <f t="shared" si="1"/>
        <v>#N/A</v>
      </c>
      <c r="J37" s="166" t="e">
        <f>VLOOKUP(A37,W2_LBA!B:H,3,0)</f>
        <v>#N/A</v>
      </c>
      <c r="K37" s="275" t="e">
        <f>VLOOKUP(A37,W2_LBA!B:H,5,0)</f>
        <v>#N/A</v>
      </c>
      <c r="L37" s="281" t="e">
        <f>VLOOKUP(A37,Table1[#All],7,0)</f>
        <v>#N/A</v>
      </c>
    </row>
    <row r="38" spans="1:12" ht="20.149999999999999" customHeight="1" x14ac:dyDescent="0.25">
      <c r="A38" s="171">
        <f>W1_LDI!A36</f>
        <v>0</v>
      </c>
      <c r="B38" s="166" t="e">
        <f>VLOOKUP(A38,W2_LBA!B:G,6,0)</f>
        <v>#N/A</v>
      </c>
      <c r="C38" s="171" t="e">
        <f>VLOOKUP(A38,Table1[#All],6,0)</f>
        <v>#N/A</v>
      </c>
      <c r="D38" s="171" t="e">
        <f>VLOOKUP(A38,Table1[#All],3,0)</f>
        <v>#N/A</v>
      </c>
      <c r="E38" s="171" t="e">
        <f>VLOOKUP(A38,Table1[[#All],[NO. ASET - SUBNOMBOR
(IGFMAS)]:[BAKI USIA GUNA
(TAHUN/BULAN) ]],5,0)</f>
        <v>#N/A</v>
      </c>
      <c r="F38" s="156" t="e">
        <f>VLOOKUP(C38,W3_PATA!A:A,1,0)</f>
        <v>#N/A</v>
      </c>
      <c r="G38" s="157" t="e">
        <f t="shared" si="0"/>
        <v>#N/A</v>
      </c>
      <c r="H38" s="166" t="e">
        <f>VLOOKUP(A38,W2_LBA!B:H,7,0)</f>
        <v>#N/A</v>
      </c>
      <c r="I38" s="166" t="e">
        <f t="shared" si="1"/>
        <v>#N/A</v>
      </c>
      <c r="J38" s="166" t="e">
        <f>VLOOKUP(A38,W2_LBA!B:H,3,0)</f>
        <v>#N/A</v>
      </c>
      <c r="K38" s="275" t="e">
        <f>VLOOKUP(A38,W2_LBA!B:H,5,0)</f>
        <v>#N/A</v>
      </c>
      <c r="L38" s="281" t="e">
        <f>VLOOKUP(A38,Table1[#All],7,0)</f>
        <v>#N/A</v>
      </c>
    </row>
    <row r="39" spans="1:12" ht="20.149999999999999" customHeight="1" x14ac:dyDescent="0.25">
      <c r="A39" s="171">
        <f>W1_LDI!A37</f>
        <v>0</v>
      </c>
      <c r="B39" s="166" t="e">
        <f>VLOOKUP(A39,W2_LBA!B:G,6,0)</f>
        <v>#N/A</v>
      </c>
      <c r="C39" s="171" t="e">
        <f>VLOOKUP(A39,Table1[#All],6,0)</f>
        <v>#N/A</v>
      </c>
      <c r="D39" s="171" t="e">
        <f>VLOOKUP(A39,Table1[#All],3,0)</f>
        <v>#N/A</v>
      </c>
      <c r="E39" s="171" t="e">
        <f>VLOOKUP(A39,Table1[[#All],[NO. ASET - SUBNOMBOR
(IGFMAS)]:[BAKI USIA GUNA
(TAHUN/BULAN) ]],5,0)</f>
        <v>#N/A</v>
      </c>
      <c r="F39" s="156" t="e">
        <f>VLOOKUP(C39,W3_PATA!A:A,1,0)</f>
        <v>#N/A</v>
      </c>
      <c r="G39" s="157" t="e">
        <f t="shared" si="0"/>
        <v>#N/A</v>
      </c>
      <c r="H39" s="166" t="e">
        <f>VLOOKUP(A39,W2_LBA!B:H,7,0)</f>
        <v>#N/A</v>
      </c>
      <c r="I39" s="166" t="e">
        <f t="shared" si="1"/>
        <v>#N/A</v>
      </c>
      <c r="J39" s="166" t="e">
        <f>VLOOKUP(A39,W2_LBA!B:H,3,0)</f>
        <v>#N/A</v>
      </c>
      <c r="K39" s="275" t="e">
        <f>VLOOKUP(A39,W2_LBA!B:H,5,0)</f>
        <v>#N/A</v>
      </c>
      <c r="L39" s="281" t="e">
        <f>VLOOKUP(A39,Table1[#All],7,0)</f>
        <v>#N/A</v>
      </c>
    </row>
    <row r="40" spans="1:12" ht="20.149999999999999" customHeight="1" x14ac:dyDescent="0.25">
      <c r="A40" s="171">
        <f>W1_LDI!A38</f>
        <v>0</v>
      </c>
      <c r="B40" s="166" t="e">
        <f>VLOOKUP(A40,W2_LBA!B:G,6,0)</f>
        <v>#N/A</v>
      </c>
      <c r="C40" s="171" t="e">
        <f>VLOOKUP(A40,Table1[#All],6,0)</f>
        <v>#N/A</v>
      </c>
      <c r="D40" s="171" t="e">
        <f>VLOOKUP(A40,Table1[#All],3,0)</f>
        <v>#N/A</v>
      </c>
      <c r="E40" s="171" t="e">
        <f>VLOOKUP(A40,Table1[[#All],[NO. ASET - SUBNOMBOR
(IGFMAS)]:[BAKI USIA GUNA
(TAHUN/BULAN) ]],5,0)</f>
        <v>#N/A</v>
      </c>
      <c r="F40" s="156" t="e">
        <f>VLOOKUP(C40,W3_PATA!A:A,1,0)</f>
        <v>#N/A</v>
      </c>
      <c r="G40" s="157" t="e">
        <f t="shared" si="0"/>
        <v>#N/A</v>
      </c>
      <c r="H40" s="166" t="e">
        <f>VLOOKUP(A40,W2_LBA!B:H,7,0)</f>
        <v>#N/A</v>
      </c>
      <c r="I40" s="166" t="e">
        <f t="shared" si="1"/>
        <v>#N/A</v>
      </c>
      <c r="J40" s="166" t="e">
        <f>VLOOKUP(A40,W2_LBA!B:H,3,0)</f>
        <v>#N/A</v>
      </c>
      <c r="K40" s="275" t="e">
        <f>VLOOKUP(A40,W2_LBA!B:H,5,0)</f>
        <v>#N/A</v>
      </c>
      <c r="L40" s="281" t="e">
        <f>VLOOKUP(A40,Table1[#All],7,0)</f>
        <v>#N/A</v>
      </c>
    </row>
    <row r="41" spans="1:12" ht="20.149999999999999" customHeight="1" x14ac:dyDescent="0.25">
      <c r="A41" s="171">
        <f>W1_LDI!A39</f>
        <v>0</v>
      </c>
      <c r="B41" s="166" t="e">
        <f>VLOOKUP(A41,W2_LBA!B:G,6,0)</f>
        <v>#N/A</v>
      </c>
      <c r="C41" s="171" t="e">
        <f>VLOOKUP(A41,Table1[#All],6,0)</f>
        <v>#N/A</v>
      </c>
      <c r="D41" s="171" t="e">
        <f>VLOOKUP(A41,Table1[#All],3,0)</f>
        <v>#N/A</v>
      </c>
      <c r="E41" s="171" t="e">
        <f>VLOOKUP(A41,Table1[[#All],[NO. ASET - SUBNOMBOR
(IGFMAS)]:[BAKI USIA GUNA
(TAHUN/BULAN) ]],5,0)</f>
        <v>#N/A</v>
      </c>
      <c r="F41" s="156" t="e">
        <f>VLOOKUP(C41,W3_PATA!A:A,1,0)</f>
        <v>#N/A</v>
      </c>
      <c r="G41" s="157" t="e">
        <f t="shared" si="0"/>
        <v>#N/A</v>
      </c>
      <c r="H41" s="166" t="e">
        <f>VLOOKUP(A41,W2_LBA!B:H,7,0)</f>
        <v>#N/A</v>
      </c>
      <c r="I41" s="166" t="e">
        <f t="shared" si="1"/>
        <v>#N/A</v>
      </c>
      <c r="J41" s="166" t="e">
        <f>VLOOKUP(A41,W2_LBA!B:H,3,0)</f>
        <v>#N/A</v>
      </c>
      <c r="K41" s="275" t="e">
        <f>VLOOKUP(A41,W2_LBA!B:H,5,0)</f>
        <v>#N/A</v>
      </c>
      <c r="L41" s="281" t="e">
        <f>VLOOKUP(A41,Table1[#All],7,0)</f>
        <v>#N/A</v>
      </c>
    </row>
    <row r="42" spans="1:12" ht="20.149999999999999" customHeight="1" x14ac:dyDescent="0.25">
      <c r="A42" s="171">
        <f>W1_LDI!A40</f>
        <v>0</v>
      </c>
      <c r="B42" s="166" t="e">
        <f>VLOOKUP(A42,W2_LBA!B:G,6,0)</f>
        <v>#N/A</v>
      </c>
      <c r="C42" s="171" t="e">
        <f>VLOOKUP(A42,Table1[#All],6,0)</f>
        <v>#N/A</v>
      </c>
      <c r="D42" s="171" t="e">
        <f>VLOOKUP(A42,Table1[#All],3,0)</f>
        <v>#N/A</v>
      </c>
      <c r="E42" s="171" t="e">
        <f>VLOOKUP(A42,Table1[[#All],[NO. ASET - SUBNOMBOR
(IGFMAS)]:[BAKI USIA GUNA
(TAHUN/BULAN) ]],5,0)</f>
        <v>#N/A</v>
      </c>
      <c r="F42" s="156" t="e">
        <f>VLOOKUP(C42,W3_PATA!A:A,1,0)</f>
        <v>#N/A</v>
      </c>
      <c r="G42" s="157" t="e">
        <f t="shared" si="0"/>
        <v>#N/A</v>
      </c>
      <c r="H42" s="166" t="e">
        <f>VLOOKUP(A42,W2_LBA!B:H,7,0)</f>
        <v>#N/A</v>
      </c>
      <c r="I42" s="166" t="e">
        <f t="shared" si="1"/>
        <v>#N/A</v>
      </c>
      <c r="J42" s="166" t="e">
        <f>VLOOKUP(A42,W2_LBA!B:H,3,0)</f>
        <v>#N/A</v>
      </c>
      <c r="K42" s="275" t="e">
        <f>VLOOKUP(A42,W2_LBA!B:H,5,0)</f>
        <v>#N/A</v>
      </c>
      <c r="L42" s="281" t="e">
        <f>VLOOKUP(A42,Table1[#All],7,0)</f>
        <v>#N/A</v>
      </c>
    </row>
    <row r="43" spans="1:12" ht="20.149999999999999" customHeight="1" x14ac:dyDescent="0.25">
      <c r="A43" s="171">
        <f>W1_LDI!A41</f>
        <v>0</v>
      </c>
      <c r="B43" s="166" t="e">
        <f>VLOOKUP(A43,W2_LBA!B:G,6,0)</f>
        <v>#N/A</v>
      </c>
      <c r="C43" s="171" t="e">
        <f>VLOOKUP(A43,Table1[#All],6,0)</f>
        <v>#N/A</v>
      </c>
      <c r="D43" s="171" t="e">
        <f>VLOOKUP(A43,Table1[#All],3,0)</f>
        <v>#N/A</v>
      </c>
      <c r="E43" s="171" t="e">
        <f>VLOOKUP(A43,Table1[[#All],[NO. ASET - SUBNOMBOR
(IGFMAS)]:[BAKI USIA GUNA
(TAHUN/BULAN) ]],5,0)</f>
        <v>#N/A</v>
      </c>
      <c r="F43" s="156" t="e">
        <f>VLOOKUP(C43,W3_PATA!A:A,1,0)</f>
        <v>#N/A</v>
      </c>
      <c r="G43" s="157" t="e">
        <f t="shared" si="0"/>
        <v>#N/A</v>
      </c>
      <c r="H43" s="166" t="e">
        <f>VLOOKUP(A43,W2_LBA!B:H,7,0)</f>
        <v>#N/A</v>
      </c>
      <c r="I43" s="166" t="e">
        <f t="shared" si="1"/>
        <v>#N/A</v>
      </c>
      <c r="J43" s="166" t="e">
        <f>VLOOKUP(A43,W2_LBA!B:H,3,0)</f>
        <v>#N/A</v>
      </c>
      <c r="K43" s="275" t="e">
        <f>VLOOKUP(A43,W2_LBA!B:H,5,0)</f>
        <v>#N/A</v>
      </c>
      <c r="L43" s="281" t="e">
        <f>VLOOKUP(A43,Table1[#All],7,0)</f>
        <v>#N/A</v>
      </c>
    </row>
    <row r="44" spans="1:12" ht="20.149999999999999" customHeight="1" x14ac:dyDescent="0.25">
      <c r="A44" s="171">
        <f>W1_LDI!A42</f>
        <v>0</v>
      </c>
      <c r="B44" s="166" t="e">
        <f>VLOOKUP(A44,W2_LBA!B:G,6,0)</f>
        <v>#N/A</v>
      </c>
      <c r="C44" s="171" t="e">
        <f>VLOOKUP(A44,Table1[#All],6,0)</f>
        <v>#N/A</v>
      </c>
      <c r="D44" s="171" t="e">
        <f>VLOOKUP(A44,Table1[#All],3,0)</f>
        <v>#N/A</v>
      </c>
      <c r="E44" s="171" t="e">
        <f>VLOOKUP(A44,Table1[[#All],[NO. ASET - SUBNOMBOR
(IGFMAS)]:[BAKI USIA GUNA
(TAHUN/BULAN) ]],5,0)</f>
        <v>#N/A</v>
      </c>
      <c r="F44" s="156" t="e">
        <f>VLOOKUP(C44,W3_PATA!A:A,1,0)</f>
        <v>#N/A</v>
      </c>
      <c r="G44" s="157" t="e">
        <f t="shared" si="0"/>
        <v>#N/A</v>
      </c>
      <c r="H44" s="166" t="e">
        <f>VLOOKUP(A44,W2_LBA!B:H,7,0)</f>
        <v>#N/A</v>
      </c>
      <c r="I44" s="166" t="e">
        <f t="shared" si="1"/>
        <v>#N/A</v>
      </c>
      <c r="J44" s="166" t="e">
        <f>VLOOKUP(A44,W2_LBA!B:H,3,0)</f>
        <v>#N/A</v>
      </c>
      <c r="K44" s="275" t="e">
        <f>VLOOKUP(A44,W2_LBA!B:H,5,0)</f>
        <v>#N/A</v>
      </c>
      <c r="L44" s="281" t="e">
        <f>VLOOKUP(A44,Table1[#All],7,0)</f>
        <v>#N/A</v>
      </c>
    </row>
    <row r="45" spans="1:12" ht="20.149999999999999" customHeight="1" x14ac:dyDescent="0.25">
      <c r="A45" s="171">
        <f>W1_LDI!A43</f>
        <v>0</v>
      </c>
      <c r="B45" s="166" t="e">
        <f>VLOOKUP(A45,W2_LBA!B:G,6,0)</f>
        <v>#N/A</v>
      </c>
      <c r="C45" s="171" t="e">
        <f>VLOOKUP(A45,Table1[#All],6,0)</f>
        <v>#N/A</v>
      </c>
      <c r="D45" s="171" t="e">
        <f>VLOOKUP(A45,Table1[#All],3,0)</f>
        <v>#N/A</v>
      </c>
      <c r="E45" s="171" t="e">
        <f>VLOOKUP(A45,Table1[[#All],[NO. ASET - SUBNOMBOR
(IGFMAS)]:[BAKI USIA GUNA
(TAHUN/BULAN) ]],5,0)</f>
        <v>#N/A</v>
      </c>
      <c r="F45" s="156" t="e">
        <f>VLOOKUP(C45,W3_PATA!A:A,1,0)</f>
        <v>#N/A</v>
      </c>
      <c r="G45" s="157" t="e">
        <f t="shared" si="0"/>
        <v>#N/A</v>
      </c>
      <c r="H45" s="166" t="e">
        <f>VLOOKUP(A45,W2_LBA!B:H,7,0)</f>
        <v>#N/A</v>
      </c>
      <c r="I45" s="166" t="e">
        <f t="shared" si="1"/>
        <v>#N/A</v>
      </c>
      <c r="J45" s="166" t="e">
        <f>VLOOKUP(A45,W2_LBA!B:H,3,0)</f>
        <v>#N/A</v>
      </c>
      <c r="K45" s="275" t="e">
        <f>VLOOKUP(A45,W2_LBA!B:H,5,0)</f>
        <v>#N/A</v>
      </c>
      <c r="L45" s="281" t="e">
        <f>VLOOKUP(A45,Table1[#All],7,0)</f>
        <v>#N/A</v>
      </c>
    </row>
    <row r="46" spans="1:12" ht="20.149999999999999" customHeight="1" x14ac:dyDescent="0.25">
      <c r="A46" s="171">
        <f>W1_LDI!A44</f>
        <v>0</v>
      </c>
      <c r="B46" s="166" t="e">
        <f>VLOOKUP(A46,W2_LBA!B:G,6,0)</f>
        <v>#N/A</v>
      </c>
      <c r="C46" s="171" t="e">
        <f>VLOOKUP(A46,Table1[#All],6,0)</f>
        <v>#N/A</v>
      </c>
      <c r="D46" s="171" t="e">
        <f>VLOOKUP(A46,Table1[#All],3,0)</f>
        <v>#N/A</v>
      </c>
      <c r="E46" s="171" t="e">
        <f>VLOOKUP(A46,Table1[[#All],[NO. ASET - SUBNOMBOR
(IGFMAS)]:[BAKI USIA GUNA
(TAHUN/BULAN) ]],5,0)</f>
        <v>#N/A</v>
      </c>
      <c r="F46" s="156" t="e">
        <f>VLOOKUP(C46,W3_PATA!A:A,1,0)</f>
        <v>#N/A</v>
      </c>
      <c r="G46" s="157" t="e">
        <f t="shared" si="0"/>
        <v>#N/A</v>
      </c>
      <c r="H46" s="166" t="e">
        <f>VLOOKUP(A46,W2_LBA!B:H,7,0)</f>
        <v>#N/A</v>
      </c>
      <c r="I46" s="166" t="e">
        <f t="shared" si="1"/>
        <v>#N/A</v>
      </c>
      <c r="J46" s="166" t="e">
        <f>VLOOKUP(A46,W2_LBA!B:H,3,0)</f>
        <v>#N/A</v>
      </c>
      <c r="K46" s="275" t="e">
        <f>VLOOKUP(A46,W2_LBA!B:H,5,0)</f>
        <v>#N/A</v>
      </c>
      <c r="L46" s="281" t="e">
        <f>VLOOKUP(A46,Table1[#All],7,0)</f>
        <v>#N/A</v>
      </c>
    </row>
    <row r="47" spans="1:12" ht="20.149999999999999" customHeight="1" x14ac:dyDescent="0.25">
      <c r="A47" s="171">
        <f>W1_LDI!A45</f>
        <v>0</v>
      </c>
      <c r="B47" s="166" t="e">
        <f>VLOOKUP(A47,W2_LBA!B:G,6,0)</f>
        <v>#N/A</v>
      </c>
      <c r="C47" s="171" t="e">
        <f>VLOOKUP(A47,Table1[#All],6,0)</f>
        <v>#N/A</v>
      </c>
      <c r="D47" s="171" t="e">
        <f>VLOOKUP(A47,Table1[#All],3,0)</f>
        <v>#N/A</v>
      </c>
      <c r="E47" s="171" t="e">
        <f>VLOOKUP(A47,Table1[[#All],[NO. ASET - SUBNOMBOR
(IGFMAS)]:[BAKI USIA GUNA
(TAHUN/BULAN) ]],5,0)</f>
        <v>#N/A</v>
      </c>
      <c r="F47" s="156" t="e">
        <f>VLOOKUP(C47,W3_PATA!A:A,1,0)</f>
        <v>#N/A</v>
      </c>
      <c r="G47" s="157" t="e">
        <f t="shared" si="0"/>
        <v>#N/A</v>
      </c>
      <c r="H47" s="166" t="e">
        <f>VLOOKUP(A47,W2_LBA!B:H,7,0)</f>
        <v>#N/A</v>
      </c>
      <c r="I47" s="166" t="e">
        <f t="shared" si="1"/>
        <v>#N/A</v>
      </c>
      <c r="J47" s="166" t="e">
        <f>VLOOKUP(A47,W2_LBA!B:H,3,0)</f>
        <v>#N/A</v>
      </c>
      <c r="K47" s="275" t="e">
        <f>VLOOKUP(A47,W2_LBA!B:H,5,0)</f>
        <v>#N/A</v>
      </c>
      <c r="L47" s="281" t="e">
        <f>VLOOKUP(A47,Table1[#All],7,0)</f>
        <v>#N/A</v>
      </c>
    </row>
    <row r="48" spans="1:12" ht="20.149999999999999" customHeight="1" x14ac:dyDescent="0.25">
      <c r="A48" s="171">
        <f>W1_LDI!A46</f>
        <v>0</v>
      </c>
      <c r="B48" s="166" t="e">
        <f>VLOOKUP(A48,W2_LBA!B:G,6,0)</f>
        <v>#N/A</v>
      </c>
      <c r="C48" s="171" t="e">
        <f>VLOOKUP(A48,Table1[#All],6,0)</f>
        <v>#N/A</v>
      </c>
      <c r="D48" s="171" t="e">
        <f>VLOOKUP(A48,Table1[#All],3,0)</f>
        <v>#N/A</v>
      </c>
      <c r="E48" s="171" t="e">
        <f>VLOOKUP(A48,Table1[[#All],[NO. ASET - SUBNOMBOR
(IGFMAS)]:[BAKI USIA GUNA
(TAHUN/BULAN) ]],5,0)</f>
        <v>#N/A</v>
      </c>
      <c r="F48" s="156" t="e">
        <f>VLOOKUP(C48,W3_PATA!A:A,1,0)</f>
        <v>#N/A</v>
      </c>
      <c r="G48" s="157" t="e">
        <f t="shared" si="0"/>
        <v>#N/A</v>
      </c>
      <c r="H48" s="166" t="e">
        <f>VLOOKUP(A48,W2_LBA!B:H,7,0)</f>
        <v>#N/A</v>
      </c>
      <c r="I48" s="166" t="e">
        <f t="shared" si="1"/>
        <v>#N/A</v>
      </c>
      <c r="J48" s="166" t="e">
        <f>VLOOKUP(A48,W2_LBA!B:H,3,0)</f>
        <v>#N/A</v>
      </c>
      <c r="K48" s="275" t="e">
        <f>VLOOKUP(A48,W2_LBA!B:H,5,0)</f>
        <v>#N/A</v>
      </c>
      <c r="L48" s="281" t="e">
        <f>VLOOKUP(A48,Table1[#All],7,0)</f>
        <v>#N/A</v>
      </c>
    </row>
    <row r="49" spans="1:12" ht="20.149999999999999" customHeight="1" x14ac:dyDescent="0.25">
      <c r="A49" s="171">
        <f>W1_LDI!A47</f>
        <v>0</v>
      </c>
      <c r="B49" s="166" t="e">
        <f>VLOOKUP(A49,W2_LBA!B:G,6,0)</f>
        <v>#N/A</v>
      </c>
      <c r="C49" s="171" t="e">
        <f>VLOOKUP(A49,Table1[#All],6,0)</f>
        <v>#N/A</v>
      </c>
      <c r="D49" s="171" t="e">
        <f>VLOOKUP(A49,Table1[#All],3,0)</f>
        <v>#N/A</v>
      </c>
      <c r="E49" s="171" t="e">
        <f>VLOOKUP(A49,Table1[[#All],[NO. ASET - SUBNOMBOR
(IGFMAS)]:[BAKI USIA GUNA
(TAHUN/BULAN) ]],5,0)</f>
        <v>#N/A</v>
      </c>
      <c r="F49" s="156" t="e">
        <f>VLOOKUP(C49,W3_PATA!A:A,1,0)</f>
        <v>#N/A</v>
      </c>
      <c r="G49" s="157" t="e">
        <f t="shared" si="0"/>
        <v>#N/A</v>
      </c>
      <c r="H49" s="166" t="e">
        <f>VLOOKUP(A49,W2_LBA!B:H,7,0)</f>
        <v>#N/A</v>
      </c>
      <c r="I49" s="166" t="e">
        <f t="shared" si="1"/>
        <v>#N/A</v>
      </c>
      <c r="J49" s="166" t="e">
        <f>VLOOKUP(A49,W2_LBA!B:H,3,0)</f>
        <v>#N/A</v>
      </c>
      <c r="K49" s="275" t="e">
        <f>VLOOKUP(A49,W2_LBA!B:H,5,0)</f>
        <v>#N/A</v>
      </c>
      <c r="L49" s="281" t="e">
        <f>VLOOKUP(A49,Table1[#All],7,0)</f>
        <v>#N/A</v>
      </c>
    </row>
    <row r="50" spans="1:12" ht="20.149999999999999" customHeight="1" x14ac:dyDescent="0.25">
      <c r="A50" s="171">
        <f>W1_LDI!A48</f>
        <v>0</v>
      </c>
      <c r="B50" s="166" t="e">
        <f>VLOOKUP(A50,W2_LBA!B:G,6,0)</f>
        <v>#N/A</v>
      </c>
      <c r="C50" s="171" t="e">
        <f>VLOOKUP(A50,Table1[#All],6,0)</f>
        <v>#N/A</v>
      </c>
      <c r="D50" s="171" t="e">
        <f>VLOOKUP(A50,Table1[#All],3,0)</f>
        <v>#N/A</v>
      </c>
      <c r="E50" s="171" t="e">
        <f>VLOOKUP(A50,Table1[[#All],[NO. ASET - SUBNOMBOR
(IGFMAS)]:[BAKI USIA GUNA
(TAHUN/BULAN) ]],5,0)</f>
        <v>#N/A</v>
      </c>
      <c r="F50" s="156" t="e">
        <f>VLOOKUP(C50,W3_PATA!A:A,1,0)</f>
        <v>#N/A</v>
      </c>
      <c r="G50" s="157" t="e">
        <f t="shared" si="0"/>
        <v>#N/A</v>
      </c>
      <c r="H50" s="166" t="e">
        <f>VLOOKUP(A50,W2_LBA!B:H,7,0)</f>
        <v>#N/A</v>
      </c>
      <c r="I50" s="166" t="e">
        <f t="shared" si="1"/>
        <v>#N/A</v>
      </c>
      <c r="J50" s="166" t="e">
        <f>VLOOKUP(A50,W2_LBA!B:H,3,0)</f>
        <v>#N/A</v>
      </c>
      <c r="K50" s="275" t="e">
        <f>VLOOKUP(A50,W2_LBA!B:H,5,0)</f>
        <v>#N/A</v>
      </c>
      <c r="L50" s="281" t="e">
        <f>VLOOKUP(A50,Table1[#All],7,0)</f>
        <v>#N/A</v>
      </c>
    </row>
    <row r="51" spans="1:12" ht="20.149999999999999" customHeight="1" x14ac:dyDescent="0.25">
      <c r="A51" s="171">
        <f>W1_LDI!A49</f>
        <v>0</v>
      </c>
      <c r="B51" s="166" t="e">
        <f>VLOOKUP(A51,W2_LBA!B:G,6,0)</f>
        <v>#N/A</v>
      </c>
      <c r="C51" s="171" t="e">
        <f>VLOOKUP(A51,Table1[#All],6,0)</f>
        <v>#N/A</v>
      </c>
      <c r="D51" s="171" t="e">
        <f>VLOOKUP(A51,Table1[#All],3,0)</f>
        <v>#N/A</v>
      </c>
      <c r="E51" s="171" t="e">
        <f>VLOOKUP(A51,Table1[[#All],[NO. ASET - SUBNOMBOR
(IGFMAS)]:[BAKI USIA GUNA
(TAHUN/BULAN) ]],5,0)</f>
        <v>#N/A</v>
      </c>
      <c r="F51" s="156" t="e">
        <f>VLOOKUP(C51,W3_PATA!A:A,1,0)</f>
        <v>#N/A</v>
      </c>
      <c r="G51" s="157" t="e">
        <f t="shared" si="0"/>
        <v>#N/A</v>
      </c>
      <c r="H51" s="166" t="e">
        <f>VLOOKUP(A51,W2_LBA!B:H,7,0)</f>
        <v>#N/A</v>
      </c>
      <c r="I51" s="166" t="e">
        <f t="shared" si="1"/>
        <v>#N/A</v>
      </c>
      <c r="J51" s="166" t="e">
        <f>VLOOKUP(A51,W2_LBA!B:H,3,0)</f>
        <v>#N/A</v>
      </c>
      <c r="K51" s="275" t="e">
        <f>VLOOKUP(A51,W2_LBA!B:H,5,0)</f>
        <v>#N/A</v>
      </c>
      <c r="L51" s="281" t="e">
        <f>VLOOKUP(A51,Table1[#All],7,0)</f>
        <v>#N/A</v>
      </c>
    </row>
    <row r="52" spans="1:12" ht="20.149999999999999" customHeight="1" x14ac:dyDescent="0.25">
      <c r="A52" s="171">
        <f>W1_LDI!A50</f>
        <v>0</v>
      </c>
      <c r="B52" s="166" t="e">
        <f>VLOOKUP(A52,W2_LBA!B:G,6,0)</f>
        <v>#N/A</v>
      </c>
      <c r="C52" s="171" t="e">
        <f>VLOOKUP(A52,Table1[#All],6,0)</f>
        <v>#N/A</v>
      </c>
      <c r="D52" s="171" t="e">
        <f>VLOOKUP(A52,Table1[#All],3,0)</f>
        <v>#N/A</v>
      </c>
      <c r="E52" s="171" t="e">
        <f>VLOOKUP(A52,Table1[[#All],[NO. ASET - SUBNOMBOR
(IGFMAS)]:[BAKI USIA GUNA
(TAHUN/BULAN) ]],5,0)</f>
        <v>#N/A</v>
      </c>
      <c r="F52" s="156" t="e">
        <f>VLOOKUP(C52,W3_PATA!A:A,1,0)</f>
        <v>#N/A</v>
      </c>
      <c r="G52" s="157" t="e">
        <f t="shared" si="0"/>
        <v>#N/A</v>
      </c>
      <c r="H52" s="166" t="e">
        <f>VLOOKUP(A52,W2_LBA!B:H,7,0)</f>
        <v>#N/A</v>
      </c>
      <c r="I52" s="166" t="e">
        <f t="shared" si="1"/>
        <v>#N/A</v>
      </c>
      <c r="J52" s="166" t="e">
        <f>VLOOKUP(A52,W2_LBA!B:H,3,0)</f>
        <v>#N/A</v>
      </c>
      <c r="K52" s="275" t="e">
        <f>VLOOKUP(A52,W2_LBA!B:H,5,0)</f>
        <v>#N/A</v>
      </c>
      <c r="L52" s="281" t="e">
        <f>VLOOKUP(A52,Table1[#All],7,0)</f>
        <v>#N/A</v>
      </c>
    </row>
    <row r="53" spans="1:12" ht="20.149999999999999" customHeight="1" x14ac:dyDescent="0.25">
      <c r="A53" s="171">
        <f>W1_LDI!A51</f>
        <v>0</v>
      </c>
      <c r="B53" s="166" t="e">
        <f>VLOOKUP(A53,W2_LBA!B:G,6,0)</f>
        <v>#N/A</v>
      </c>
      <c r="C53" s="171" t="e">
        <f>VLOOKUP(A53,Table1[#All],6,0)</f>
        <v>#N/A</v>
      </c>
      <c r="D53" s="171" t="e">
        <f>VLOOKUP(A53,Table1[#All],3,0)</f>
        <v>#N/A</v>
      </c>
      <c r="E53" s="171" t="e">
        <f>VLOOKUP(A53,Table1[[#All],[NO. ASET - SUBNOMBOR
(IGFMAS)]:[BAKI USIA GUNA
(TAHUN/BULAN) ]],5,0)</f>
        <v>#N/A</v>
      </c>
      <c r="F53" s="156" t="e">
        <f>VLOOKUP(C53,W3_PATA!A:A,1,0)</f>
        <v>#N/A</v>
      </c>
      <c r="G53" s="157" t="e">
        <f t="shared" si="0"/>
        <v>#N/A</v>
      </c>
      <c r="H53" s="166" t="e">
        <f>VLOOKUP(A53,W2_LBA!B:H,7,0)</f>
        <v>#N/A</v>
      </c>
      <c r="I53" s="166" t="e">
        <f t="shared" si="1"/>
        <v>#N/A</v>
      </c>
      <c r="J53" s="166" t="e">
        <f>VLOOKUP(A53,W2_LBA!B:H,3,0)</f>
        <v>#N/A</v>
      </c>
      <c r="K53" s="275" t="e">
        <f>VLOOKUP(A53,W2_LBA!B:H,5,0)</f>
        <v>#N/A</v>
      </c>
      <c r="L53" s="281" t="e">
        <f>VLOOKUP(A53,Table1[#All],7,0)</f>
        <v>#N/A</v>
      </c>
    </row>
    <row r="54" spans="1:12" ht="20.149999999999999" customHeight="1" x14ac:dyDescent="0.25">
      <c r="A54" s="171">
        <f>W1_LDI!A52</f>
        <v>0</v>
      </c>
      <c r="B54" s="166" t="e">
        <f>VLOOKUP(A54,W2_LBA!B:G,6,0)</f>
        <v>#N/A</v>
      </c>
      <c r="C54" s="171" t="e">
        <f>VLOOKUP(A54,Table1[#All],6,0)</f>
        <v>#N/A</v>
      </c>
      <c r="D54" s="171" t="e">
        <f>VLOOKUP(A54,Table1[#All],3,0)</f>
        <v>#N/A</v>
      </c>
      <c r="E54" s="171" t="e">
        <f>VLOOKUP(A54,Table1[[#All],[NO. ASET - SUBNOMBOR
(IGFMAS)]:[BAKI USIA GUNA
(TAHUN/BULAN) ]],5,0)</f>
        <v>#N/A</v>
      </c>
      <c r="F54" s="156" t="e">
        <f>VLOOKUP(C54,W3_PATA!A:A,1,0)</f>
        <v>#N/A</v>
      </c>
      <c r="G54" s="157" t="e">
        <f t="shared" si="0"/>
        <v>#N/A</v>
      </c>
      <c r="H54" s="166" t="e">
        <f>VLOOKUP(A54,W2_LBA!B:H,7,0)</f>
        <v>#N/A</v>
      </c>
      <c r="I54" s="166" t="e">
        <f t="shared" si="1"/>
        <v>#N/A</v>
      </c>
      <c r="J54" s="166" t="e">
        <f>VLOOKUP(A54,W2_LBA!B:H,3,0)</f>
        <v>#N/A</v>
      </c>
      <c r="K54" s="275" t="e">
        <f>VLOOKUP(A54,W2_LBA!B:H,5,0)</f>
        <v>#N/A</v>
      </c>
      <c r="L54" s="281" t="e">
        <f>VLOOKUP(A54,Table1[#All],7,0)</f>
        <v>#N/A</v>
      </c>
    </row>
    <row r="55" spans="1:12" ht="20.149999999999999" customHeight="1" x14ac:dyDescent="0.25">
      <c r="A55" s="171">
        <f>W1_LDI!A53</f>
        <v>0</v>
      </c>
      <c r="B55" s="166" t="e">
        <f>VLOOKUP(A55,W2_LBA!B:G,6,0)</f>
        <v>#N/A</v>
      </c>
      <c r="C55" s="171" t="e">
        <f>VLOOKUP(A55,Table1[#All],6,0)</f>
        <v>#N/A</v>
      </c>
      <c r="D55" s="171" t="e">
        <f>VLOOKUP(A55,Table1[#All],3,0)</f>
        <v>#N/A</v>
      </c>
      <c r="E55" s="171" t="e">
        <f>VLOOKUP(A55,Table1[[#All],[NO. ASET - SUBNOMBOR
(IGFMAS)]:[BAKI USIA GUNA
(TAHUN/BULAN) ]],5,0)</f>
        <v>#N/A</v>
      </c>
      <c r="F55" s="156" t="e">
        <f>VLOOKUP(C55,W3_PATA!A:A,1,0)</f>
        <v>#N/A</v>
      </c>
      <c r="G55" s="157" t="e">
        <f t="shared" si="0"/>
        <v>#N/A</v>
      </c>
      <c r="H55" s="166" t="e">
        <f>VLOOKUP(A55,W2_LBA!B:H,7,0)</f>
        <v>#N/A</v>
      </c>
      <c r="I55" s="166" t="e">
        <f t="shared" si="1"/>
        <v>#N/A</v>
      </c>
      <c r="J55" s="166" t="e">
        <f>VLOOKUP(A55,W2_LBA!B:H,3,0)</f>
        <v>#N/A</v>
      </c>
      <c r="K55" s="275" t="e">
        <f>VLOOKUP(A55,W2_LBA!B:H,5,0)</f>
        <v>#N/A</v>
      </c>
      <c r="L55" s="281" t="e">
        <f>VLOOKUP(A55,Table1[#All],7,0)</f>
        <v>#N/A</v>
      </c>
    </row>
    <row r="56" spans="1:12" ht="20.149999999999999" customHeight="1" x14ac:dyDescent="0.25">
      <c r="A56" s="171">
        <f>W1_LDI!A54</f>
        <v>0</v>
      </c>
      <c r="B56" s="166" t="e">
        <f>VLOOKUP(A56,W2_LBA!B:G,6,0)</f>
        <v>#N/A</v>
      </c>
      <c r="C56" s="171" t="e">
        <f>VLOOKUP(A56,Table1[#All],6,0)</f>
        <v>#N/A</v>
      </c>
      <c r="D56" s="171" t="e">
        <f>VLOOKUP(A56,Table1[#All],3,0)</f>
        <v>#N/A</v>
      </c>
      <c r="E56" s="171" t="e">
        <f>VLOOKUP(A56,Table1[[#All],[NO. ASET - SUBNOMBOR
(IGFMAS)]:[BAKI USIA GUNA
(TAHUN/BULAN) ]],5,0)</f>
        <v>#N/A</v>
      </c>
      <c r="F56" s="156" t="e">
        <f>VLOOKUP(C56,W3_PATA!A:A,1,0)</f>
        <v>#N/A</v>
      </c>
      <c r="G56" s="157" t="e">
        <f t="shared" si="0"/>
        <v>#N/A</v>
      </c>
      <c r="H56" s="166" t="e">
        <f>VLOOKUP(A56,W2_LBA!B:H,7,0)</f>
        <v>#N/A</v>
      </c>
      <c r="I56" s="166" t="e">
        <f t="shared" si="1"/>
        <v>#N/A</v>
      </c>
      <c r="J56" s="166" t="e">
        <f>VLOOKUP(A56,W2_LBA!B:H,3,0)</f>
        <v>#N/A</v>
      </c>
      <c r="K56" s="275" t="e">
        <f>VLOOKUP(A56,W2_LBA!B:H,5,0)</f>
        <v>#N/A</v>
      </c>
      <c r="L56" s="281" t="e">
        <f>VLOOKUP(A56,Table1[#All],7,0)</f>
        <v>#N/A</v>
      </c>
    </row>
    <row r="57" spans="1:12" ht="20.149999999999999" customHeight="1" x14ac:dyDescent="0.25">
      <c r="A57" s="171">
        <f>W1_LDI!A55</f>
        <v>0</v>
      </c>
      <c r="B57" s="166" t="e">
        <f>VLOOKUP(A57,W2_LBA!B:G,6,0)</f>
        <v>#N/A</v>
      </c>
      <c r="C57" s="171" t="e">
        <f>VLOOKUP(A57,Table1[#All],6,0)</f>
        <v>#N/A</v>
      </c>
      <c r="D57" s="171" t="e">
        <f>VLOOKUP(A57,Table1[#All],3,0)</f>
        <v>#N/A</v>
      </c>
      <c r="E57" s="171" t="e">
        <f>VLOOKUP(A57,Table1[[#All],[NO. ASET - SUBNOMBOR
(IGFMAS)]:[BAKI USIA GUNA
(TAHUN/BULAN) ]],5,0)</f>
        <v>#N/A</v>
      </c>
      <c r="F57" s="156" t="e">
        <f>VLOOKUP(C57,W3_PATA!A:A,1,0)</f>
        <v>#N/A</v>
      </c>
      <c r="G57" s="157" t="e">
        <f t="shared" si="0"/>
        <v>#N/A</v>
      </c>
      <c r="H57" s="166" t="e">
        <f>VLOOKUP(A57,W2_LBA!B:H,7,0)</f>
        <v>#N/A</v>
      </c>
      <c r="I57" s="166" t="e">
        <f t="shared" si="1"/>
        <v>#N/A</v>
      </c>
      <c r="J57" s="166" t="e">
        <f>VLOOKUP(A57,W2_LBA!B:H,3,0)</f>
        <v>#N/A</v>
      </c>
      <c r="K57" s="275" t="e">
        <f>VLOOKUP(A57,W2_LBA!B:H,5,0)</f>
        <v>#N/A</v>
      </c>
      <c r="L57" s="281" t="e">
        <f>VLOOKUP(A57,Table1[#All],7,0)</f>
        <v>#N/A</v>
      </c>
    </row>
    <row r="58" spans="1:12" ht="20.149999999999999" customHeight="1" x14ac:dyDescent="0.25">
      <c r="A58" s="171">
        <f>W1_LDI!A56</f>
        <v>0</v>
      </c>
      <c r="B58" s="166" t="e">
        <f>VLOOKUP(A58,W2_LBA!B:G,6,0)</f>
        <v>#N/A</v>
      </c>
      <c r="C58" s="171" t="e">
        <f>VLOOKUP(A58,Table1[#All],6,0)</f>
        <v>#N/A</v>
      </c>
      <c r="D58" s="171" t="e">
        <f>VLOOKUP(A58,Table1[#All],3,0)</f>
        <v>#N/A</v>
      </c>
      <c r="E58" s="171" t="e">
        <f>VLOOKUP(A58,Table1[[#All],[NO. ASET - SUBNOMBOR
(IGFMAS)]:[BAKI USIA GUNA
(TAHUN/BULAN) ]],5,0)</f>
        <v>#N/A</v>
      </c>
      <c r="F58" s="156" t="e">
        <f>VLOOKUP(C58,W3_PATA!A:A,1,0)</f>
        <v>#N/A</v>
      </c>
      <c r="G58" s="157" t="e">
        <f t="shared" si="0"/>
        <v>#N/A</v>
      </c>
      <c r="H58" s="166" t="e">
        <f>VLOOKUP(A58,W2_LBA!B:H,7,0)</f>
        <v>#N/A</v>
      </c>
      <c r="I58" s="166" t="e">
        <f t="shared" si="1"/>
        <v>#N/A</v>
      </c>
      <c r="J58" s="166" t="e">
        <f>VLOOKUP(A58,W2_LBA!B:H,3,0)</f>
        <v>#N/A</v>
      </c>
      <c r="K58" s="275" t="e">
        <f>VLOOKUP(A58,W2_LBA!B:H,5,0)</f>
        <v>#N/A</v>
      </c>
      <c r="L58" s="281" t="e">
        <f>VLOOKUP(A58,Table1[#All],7,0)</f>
        <v>#N/A</v>
      </c>
    </row>
    <row r="59" spans="1:12" ht="20.149999999999999" customHeight="1" x14ac:dyDescent="0.25">
      <c r="A59" s="171">
        <f>W1_LDI!A57</f>
        <v>0</v>
      </c>
      <c r="B59" s="166" t="e">
        <f>VLOOKUP(A59,W2_LBA!B:G,6,0)</f>
        <v>#N/A</v>
      </c>
      <c r="C59" s="171" t="e">
        <f>VLOOKUP(A59,Table1[#All],6,0)</f>
        <v>#N/A</v>
      </c>
      <c r="D59" s="171" t="e">
        <f>VLOOKUP(A59,Table1[#All],3,0)</f>
        <v>#N/A</v>
      </c>
      <c r="E59" s="171" t="e">
        <f>VLOOKUP(A59,Table1[[#All],[NO. ASET - SUBNOMBOR
(IGFMAS)]:[BAKI USIA GUNA
(TAHUN/BULAN) ]],5,0)</f>
        <v>#N/A</v>
      </c>
      <c r="F59" s="156" t="e">
        <f>VLOOKUP(C59,W3_PATA!A:A,1,0)</f>
        <v>#N/A</v>
      </c>
      <c r="G59" s="157" t="e">
        <f t="shared" si="0"/>
        <v>#N/A</v>
      </c>
      <c r="H59" s="166" t="e">
        <f>VLOOKUP(A59,W2_LBA!B:H,7,0)</f>
        <v>#N/A</v>
      </c>
      <c r="I59" s="166" t="e">
        <f t="shared" si="1"/>
        <v>#N/A</v>
      </c>
      <c r="J59" s="166" t="e">
        <f>VLOOKUP(A59,W2_LBA!B:H,3,0)</f>
        <v>#N/A</v>
      </c>
      <c r="K59" s="275" t="e">
        <f>VLOOKUP(A59,W2_LBA!B:H,5,0)</f>
        <v>#N/A</v>
      </c>
      <c r="L59" s="281" t="e">
        <f>VLOOKUP(A59,Table1[#All],7,0)</f>
        <v>#N/A</v>
      </c>
    </row>
    <row r="60" spans="1:12" ht="20.149999999999999" customHeight="1" x14ac:dyDescent="0.25">
      <c r="A60" s="171">
        <f>W1_LDI!A58</f>
        <v>0</v>
      </c>
      <c r="B60" s="166" t="e">
        <f>VLOOKUP(A60,W2_LBA!B:G,6,0)</f>
        <v>#N/A</v>
      </c>
      <c r="C60" s="171" t="e">
        <f>VLOOKUP(A60,Table1[#All],6,0)</f>
        <v>#N/A</v>
      </c>
      <c r="D60" s="171" t="e">
        <f>VLOOKUP(A60,Table1[#All],3,0)</f>
        <v>#N/A</v>
      </c>
      <c r="E60" s="171" t="e">
        <f>VLOOKUP(A60,Table1[[#All],[NO. ASET - SUBNOMBOR
(IGFMAS)]:[BAKI USIA GUNA
(TAHUN/BULAN) ]],5,0)</f>
        <v>#N/A</v>
      </c>
      <c r="F60" s="156" t="e">
        <f>VLOOKUP(C60,W3_PATA!A:A,1,0)</f>
        <v>#N/A</v>
      </c>
      <c r="G60" s="157" t="e">
        <f t="shared" si="0"/>
        <v>#N/A</v>
      </c>
      <c r="H60" s="166" t="e">
        <f>VLOOKUP(A60,W2_LBA!B:H,7,0)</f>
        <v>#N/A</v>
      </c>
      <c r="I60" s="166" t="e">
        <f t="shared" si="1"/>
        <v>#N/A</v>
      </c>
      <c r="J60" s="166" t="e">
        <f>VLOOKUP(A60,W2_LBA!B:H,3,0)</f>
        <v>#N/A</v>
      </c>
      <c r="K60" s="275" t="e">
        <f>VLOOKUP(A60,W2_LBA!B:H,5,0)</f>
        <v>#N/A</v>
      </c>
      <c r="L60" s="281" t="e">
        <f>VLOOKUP(A60,Table1[#All],7,0)</f>
        <v>#N/A</v>
      </c>
    </row>
    <row r="61" spans="1:12" ht="20.149999999999999" customHeight="1" x14ac:dyDescent="0.25">
      <c r="A61" s="171">
        <f>W1_LDI!A59</f>
        <v>0</v>
      </c>
      <c r="B61" s="166" t="e">
        <f>VLOOKUP(A61,W2_LBA!B:G,6,0)</f>
        <v>#N/A</v>
      </c>
      <c r="C61" s="171" t="e">
        <f>VLOOKUP(A61,Table1[#All],6,0)</f>
        <v>#N/A</v>
      </c>
      <c r="D61" s="171" t="e">
        <f>VLOOKUP(A61,Table1[#All],3,0)</f>
        <v>#N/A</v>
      </c>
      <c r="E61" s="171" t="e">
        <f>VLOOKUP(A61,Table1[[#All],[NO. ASET - SUBNOMBOR
(IGFMAS)]:[BAKI USIA GUNA
(TAHUN/BULAN) ]],5,0)</f>
        <v>#N/A</v>
      </c>
      <c r="F61" s="156" t="e">
        <f>VLOOKUP(C61,W3_PATA!A:A,1,0)</f>
        <v>#N/A</v>
      </c>
      <c r="G61" s="157" t="e">
        <f t="shared" si="0"/>
        <v>#N/A</v>
      </c>
      <c r="H61" s="166" t="e">
        <f>VLOOKUP(A61,W2_LBA!B:H,7,0)</f>
        <v>#N/A</v>
      </c>
      <c r="I61" s="166" t="e">
        <f t="shared" si="1"/>
        <v>#N/A</v>
      </c>
      <c r="J61" s="166" t="e">
        <f>VLOOKUP(A61,W2_LBA!B:H,3,0)</f>
        <v>#N/A</v>
      </c>
      <c r="K61" s="275" t="e">
        <f>VLOOKUP(A61,W2_LBA!B:H,5,0)</f>
        <v>#N/A</v>
      </c>
      <c r="L61" s="281" t="e">
        <f>VLOOKUP(A61,Table1[#All],7,0)</f>
        <v>#N/A</v>
      </c>
    </row>
    <row r="62" spans="1:12" ht="20.149999999999999" customHeight="1" x14ac:dyDescent="0.25">
      <c r="A62" s="171">
        <f>W1_LDI!A60</f>
        <v>0</v>
      </c>
      <c r="B62" s="166" t="e">
        <f>VLOOKUP(A62,W2_LBA!B:G,6,0)</f>
        <v>#N/A</v>
      </c>
      <c r="C62" s="171" t="e">
        <f>VLOOKUP(A62,Table1[#All],6,0)</f>
        <v>#N/A</v>
      </c>
      <c r="D62" s="171" t="e">
        <f>VLOOKUP(A62,Table1[#All],3,0)</f>
        <v>#N/A</v>
      </c>
      <c r="E62" s="171" t="e">
        <f>VLOOKUP(A62,Table1[[#All],[NO. ASET - SUBNOMBOR
(IGFMAS)]:[BAKI USIA GUNA
(TAHUN/BULAN) ]],5,0)</f>
        <v>#N/A</v>
      </c>
      <c r="F62" s="156" t="e">
        <f>VLOOKUP(C62,W3_PATA!A:A,1,0)</f>
        <v>#N/A</v>
      </c>
      <c r="G62" s="157" t="e">
        <f t="shared" si="0"/>
        <v>#N/A</v>
      </c>
      <c r="H62" s="166" t="e">
        <f>VLOOKUP(A62,W2_LBA!B:H,7,0)</f>
        <v>#N/A</v>
      </c>
      <c r="I62" s="166" t="e">
        <f t="shared" si="1"/>
        <v>#N/A</v>
      </c>
      <c r="J62" s="166" t="e">
        <f>VLOOKUP(A62,W2_LBA!B:H,3,0)</f>
        <v>#N/A</v>
      </c>
      <c r="K62" s="275" t="e">
        <f>VLOOKUP(A62,W2_LBA!B:H,5,0)</f>
        <v>#N/A</v>
      </c>
      <c r="L62" s="281" t="e">
        <f>VLOOKUP(A62,Table1[#All],7,0)</f>
        <v>#N/A</v>
      </c>
    </row>
    <row r="63" spans="1:12" ht="20.149999999999999" customHeight="1" x14ac:dyDescent="0.25">
      <c r="A63" s="171">
        <f>W1_LDI!A61</f>
        <v>0</v>
      </c>
      <c r="B63" s="166" t="e">
        <f>VLOOKUP(A63,W2_LBA!B:G,6,0)</f>
        <v>#N/A</v>
      </c>
      <c r="C63" s="171" t="e">
        <f>VLOOKUP(A63,Table1[#All],6,0)</f>
        <v>#N/A</v>
      </c>
      <c r="D63" s="171" t="e">
        <f>VLOOKUP(A63,Table1[#All],3,0)</f>
        <v>#N/A</v>
      </c>
      <c r="E63" s="171" t="e">
        <f>VLOOKUP(A63,Table1[[#All],[NO. ASET - SUBNOMBOR
(IGFMAS)]:[BAKI USIA GUNA
(TAHUN/BULAN) ]],5,0)</f>
        <v>#N/A</v>
      </c>
      <c r="F63" s="156" t="e">
        <f>VLOOKUP(C63,W3_PATA!A:A,1,0)</f>
        <v>#N/A</v>
      </c>
      <c r="G63" s="157" t="e">
        <f t="shared" si="0"/>
        <v>#N/A</v>
      </c>
      <c r="H63" s="166" t="e">
        <f>VLOOKUP(A63,W2_LBA!B:H,7,0)</f>
        <v>#N/A</v>
      </c>
      <c r="I63" s="166" t="e">
        <f t="shared" si="1"/>
        <v>#N/A</v>
      </c>
      <c r="J63" s="166" t="e">
        <f>VLOOKUP(A63,W2_LBA!B:H,3,0)</f>
        <v>#N/A</v>
      </c>
      <c r="K63" s="275" t="e">
        <f>VLOOKUP(A63,W2_LBA!B:H,5,0)</f>
        <v>#N/A</v>
      </c>
      <c r="L63" s="281" t="e">
        <f>VLOOKUP(A63,Table1[#All],7,0)</f>
        <v>#N/A</v>
      </c>
    </row>
    <row r="64" spans="1:12" ht="20.149999999999999" customHeight="1" x14ac:dyDescent="0.25">
      <c r="A64" s="171">
        <f>W1_LDI!A62</f>
        <v>0</v>
      </c>
      <c r="B64" s="166" t="e">
        <f>VLOOKUP(A64,W2_LBA!B:G,6,0)</f>
        <v>#N/A</v>
      </c>
      <c r="C64" s="171" t="e">
        <f>VLOOKUP(A64,Table1[#All],6,0)</f>
        <v>#N/A</v>
      </c>
      <c r="D64" s="171" t="e">
        <f>VLOOKUP(A64,Table1[#All],3,0)</f>
        <v>#N/A</v>
      </c>
      <c r="E64" s="171" t="e">
        <f>VLOOKUP(A64,Table1[[#All],[NO. ASET - SUBNOMBOR
(IGFMAS)]:[BAKI USIA GUNA
(TAHUN/BULAN) ]],5,0)</f>
        <v>#N/A</v>
      </c>
      <c r="F64" s="156" t="e">
        <f>VLOOKUP(C64,W3_PATA!A:A,1,0)</f>
        <v>#N/A</v>
      </c>
      <c r="G64" s="157" t="e">
        <f t="shared" si="0"/>
        <v>#N/A</v>
      </c>
      <c r="H64" s="166" t="e">
        <f>VLOOKUP(A64,W2_LBA!B:H,7,0)</f>
        <v>#N/A</v>
      </c>
      <c r="I64" s="166" t="e">
        <f t="shared" si="1"/>
        <v>#N/A</v>
      </c>
      <c r="J64" s="166" t="e">
        <f>VLOOKUP(A64,W2_LBA!B:H,3,0)</f>
        <v>#N/A</v>
      </c>
      <c r="K64" s="275" t="e">
        <f>VLOOKUP(A64,W2_LBA!B:H,5,0)</f>
        <v>#N/A</v>
      </c>
      <c r="L64" s="281" t="e">
        <f>VLOOKUP(A64,Table1[#All],7,0)</f>
        <v>#N/A</v>
      </c>
    </row>
    <row r="65" spans="1:12" ht="20.149999999999999" customHeight="1" x14ac:dyDescent="0.25">
      <c r="A65" s="171">
        <f>W1_LDI!A63</f>
        <v>0</v>
      </c>
      <c r="B65" s="166" t="e">
        <f>VLOOKUP(A65,W2_LBA!B:G,6,0)</f>
        <v>#N/A</v>
      </c>
      <c r="C65" s="171" t="e">
        <f>VLOOKUP(A65,Table1[#All],6,0)</f>
        <v>#N/A</v>
      </c>
      <c r="D65" s="171" t="e">
        <f>VLOOKUP(A65,Table1[#All],3,0)</f>
        <v>#N/A</v>
      </c>
      <c r="E65" s="171" t="e">
        <f>VLOOKUP(A65,Table1[[#All],[NO. ASET - SUBNOMBOR
(IGFMAS)]:[BAKI USIA GUNA
(TAHUN/BULAN) ]],5,0)</f>
        <v>#N/A</v>
      </c>
      <c r="F65" s="156" t="e">
        <f>VLOOKUP(C65,W3_PATA!A:A,1,0)</f>
        <v>#N/A</v>
      </c>
      <c r="G65" s="157" t="e">
        <f t="shared" si="0"/>
        <v>#N/A</v>
      </c>
      <c r="H65" s="166" t="e">
        <f>VLOOKUP(A65,W2_LBA!B:H,7,0)</f>
        <v>#N/A</v>
      </c>
      <c r="I65" s="166" t="e">
        <f t="shared" si="1"/>
        <v>#N/A</v>
      </c>
      <c r="J65" s="166" t="e">
        <f>VLOOKUP(A65,W2_LBA!B:H,3,0)</f>
        <v>#N/A</v>
      </c>
      <c r="K65" s="275" t="e">
        <f>VLOOKUP(A65,W2_LBA!B:H,5,0)</f>
        <v>#N/A</v>
      </c>
      <c r="L65" s="281" t="e">
        <f>VLOOKUP(A65,Table1[#All],7,0)</f>
        <v>#N/A</v>
      </c>
    </row>
    <row r="66" spans="1:12" ht="20.149999999999999" customHeight="1" x14ac:dyDescent="0.25">
      <c r="A66" s="171">
        <f>W1_LDI!A64</f>
        <v>0</v>
      </c>
      <c r="B66" s="166" t="e">
        <f>VLOOKUP(A66,W2_LBA!B:G,6,0)</f>
        <v>#N/A</v>
      </c>
      <c r="C66" s="171" t="e">
        <f>VLOOKUP(A66,Table1[#All],6,0)</f>
        <v>#N/A</v>
      </c>
      <c r="D66" s="171" t="e">
        <f>VLOOKUP(A66,Table1[#All],3,0)</f>
        <v>#N/A</v>
      </c>
      <c r="E66" s="171" t="e">
        <f>VLOOKUP(A66,Table1[[#All],[NO. ASET - SUBNOMBOR
(IGFMAS)]:[BAKI USIA GUNA
(TAHUN/BULAN) ]],5,0)</f>
        <v>#N/A</v>
      </c>
      <c r="F66" s="156" t="e">
        <f>VLOOKUP(C66,W3_PATA!A:A,1,0)</f>
        <v>#N/A</v>
      </c>
      <c r="G66" s="157" t="e">
        <f t="shared" si="0"/>
        <v>#N/A</v>
      </c>
      <c r="H66" s="166" t="e">
        <f>VLOOKUP(A66,W2_LBA!B:H,7,0)</f>
        <v>#N/A</v>
      </c>
      <c r="I66" s="166" t="e">
        <f t="shared" si="1"/>
        <v>#N/A</v>
      </c>
      <c r="J66" s="166" t="e">
        <f>VLOOKUP(A66,W2_LBA!B:H,3,0)</f>
        <v>#N/A</v>
      </c>
      <c r="K66" s="275" t="e">
        <f>VLOOKUP(A66,W2_LBA!B:H,5,0)</f>
        <v>#N/A</v>
      </c>
      <c r="L66" s="281" t="e">
        <f>VLOOKUP(A66,Table1[#All],7,0)</f>
        <v>#N/A</v>
      </c>
    </row>
    <row r="67" spans="1:12" ht="20.149999999999999" customHeight="1" x14ac:dyDescent="0.25">
      <c r="A67" s="171">
        <f>W1_LDI!A65</f>
        <v>0</v>
      </c>
      <c r="B67" s="166" t="e">
        <f>VLOOKUP(A67,W2_LBA!B:G,6,0)</f>
        <v>#N/A</v>
      </c>
      <c r="C67" s="171" t="e">
        <f>VLOOKUP(A67,Table1[#All],6,0)</f>
        <v>#N/A</v>
      </c>
      <c r="D67" s="171" t="e">
        <f>VLOOKUP(A67,Table1[#All],3,0)</f>
        <v>#N/A</v>
      </c>
      <c r="E67" s="171" t="e">
        <f>VLOOKUP(A67,Table1[[#All],[NO. ASET - SUBNOMBOR
(IGFMAS)]:[BAKI USIA GUNA
(TAHUN/BULAN) ]],5,0)</f>
        <v>#N/A</v>
      </c>
      <c r="F67" s="156" t="e">
        <f>VLOOKUP(C67,W3_PATA!A:A,1,0)</f>
        <v>#N/A</v>
      </c>
      <c r="G67" s="157" t="e">
        <f t="shared" si="0"/>
        <v>#N/A</v>
      </c>
      <c r="H67" s="166" t="e">
        <f>VLOOKUP(A67,W2_LBA!B:H,7,0)</f>
        <v>#N/A</v>
      </c>
      <c r="I67" s="166" t="e">
        <f t="shared" si="1"/>
        <v>#N/A</v>
      </c>
      <c r="J67" s="166" t="e">
        <f>VLOOKUP(A67,W2_LBA!B:H,3,0)</f>
        <v>#N/A</v>
      </c>
      <c r="K67" s="275" t="e">
        <f>VLOOKUP(A67,W2_LBA!B:H,5,0)</f>
        <v>#N/A</v>
      </c>
      <c r="L67" s="281" t="e">
        <f>VLOOKUP(A67,Table1[#All],7,0)</f>
        <v>#N/A</v>
      </c>
    </row>
    <row r="68" spans="1:12" ht="20.149999999999999" customHeight="1" x14ac:dyDescent="0.25">
      <c r="A68" s="171">
        <f>W1_LDI!A66</f>
        <v>0</v>
      </c>
      <c r="B68" s="166" t="e">
        <f>VLOOKUP(A68,W2_LBA!B:G,6,0)</f>
        <v>#N/A</v>
      </c>
      <c r="C68" s="171" t="e">
        <f>VLOOKUP(A68,Table1[#All],6,0)</f>
        <v>#N/A</v>
      </c>
      <c r="D68" s="171" t="e">
        <f>VLOOKUP(A68,Table1[#All],3,0)</f>
        <v>#N/A</v>
      </c>
      <c r="E68" s="171" t="e">
        <f>VLOOKUP(A68,Table1[[#All],[NO. ASET - SUBNOMBOR
(IGFMAS)]:[BAKI USIA GUNA
(TAHUN/BULAN) ]],5,0)</f>
        <v>#N/A</v>
      </c>
      <c r="F68" s="156" t="e">
        <f>VLOOKUP(C68,W3_PATA!A:A,1,0)</f>
        <v>#N/A</v>
      </c>
      <c r="G68" s="157" t="e">
        <f t="shared" si="0"/>
        <v>#N/A</v>
      </c>
      <c r="H68" s="166" t="e">
        <f>VLOOKUP(A68,W2_LBA!B:H,7,0)</f>
        <v>#N/A</v>
      </c>
      <c r="I68" s="166" t="e">
        <f t="shared" si="1"/>
        <v>#N/A</v>
      </c>
      <c r="J68" s="166" t="e">
        <f>VLOOKUP(A68,W2_LBA!B:H,3,0)</f>
        <v>#N/A</v>
      </c>
      <c r="K68" s="275" t="e">
        <f>VLOOKUP(A68,W2_LBA!B:H,5,0)</f>
        <v>#N/A</v>
      </c>
      <c r="L68" s="281" t="e">
        <f>VLOOKUP(A68,Table1[#All],7,0)</f>
        <v>#N/A</v>
      </c>
    </row>
    <row r="69" spans="1:12" ht="20.149999999999999" customHeight="1" x14ac:dyDescent="0.25">
      <c r="A69" s="171">
        <f>W1_LDI!A67</f>
        <v>0</v>
      </c>
      <c r="B69" s="166" t="e">
        <f>VLOOKUP(A69,W2_LBA!B:G,6,0)</f>
        <v>#N/A</v>
      </c>
      <c r="C69" s="171" t="e">
        <f>VLOOKUP(A69,Table1[#All],6,0)</f>
        <v>#N/A</v>
      </c>
      <c r="D69" s="171" t="e">
        <f>VLOOKUP(A69,Table1[#All],3,0)</f>
        <v>#N/A</v>
      </c>
      <c r="E69" s="171" t="e">
        <f>VLOOKUP(A69,Table1[[#All],[NO. ASET - SUBNOMBOR
(IGFMAS)]:[BAKI USIA GUNA
(TAHUN/BULAN) ]],5,0)</f>
        <v>#N/A</v>
      </c>
      <c r="F69" s="156" t="e">
        <f>VLOOKUP(C69,W3_PATA!A:A,1,0)</f>
        <v>#N/A</v>
      </c>
      <c r="G69" s="157" t="e">
        <f t="shared" ref="G69:G132" si="2">IFERROR(F69,B69)</f>
        <v>#N/A</v>
      </c>
      <c r="H69" s="166" t="e">
        <f>VLOOKUP(A69,W2_LBA!B:H,7,0)</f>
        <v>#N/A</v>
      </c>
      <c r="I69" s="166" t="e">
        <f t="shared" ref="I69:I132" si="3">IFERROR(F69,H69)</f>
        <v>#N/A</v>
      </c>
      <c r="J69" s="166" t="e">
        <f>VLOOKUP(A69,W2_LBA!B:H,3,0)</f>
        <v>#N/A</v>
      </c>
      <c r="K69" s="275" t="e">
        <f>VLOOKUP(A69,W2_LBA!B:H,5,0)</f>
        <v>#N/A</v>
      </c>
      <c r="L69" s="281" t="e">
        <f>VLOOKUP(A69,Table1[#All],7,0)</f>
        <v>#N/A</v>
      </c>
    </row>
    <row r="70" spans="1:12" ht="20.149999999999999" customHeight="1" x14ac:dyDescent="0.25">
      <c r="A70" s="171">
        <f>W1_LDI!A68</f>
        <v>0</v>
      </c>
      <c r="B70" s="166" t="e">
        <f>VLOOKUP(A70,W2_LBA!B:G,6,0)</f>
        <v>#N/A</v>
      </c>
      <c r="C70" s="171" t="e">
        <f>VLOOKUP(A70,Table1[#All],6,0)</f>
        <v>#N/A</v>
      </c>
      <c r="D70" s="171" t="e">
        <f>VLOOKUP(A70,Table1[#All],3,0)</f>
        <v>#N/A</v>
      </c>
      <c r="E70" s="171" t="e">
        <f>VLOOKUP(A70,Table1[[#All],[NO. ASET - SUBNOMBOR
(IGFMAS)]:[BAKI USIA GUNA
(TAHUN/BULAN) ]],5,0)</f>
        <v>#N/A</v>
      </c>
      <c r="F70" s="156" t="e">
        <f>VLOOKUP(C70,W3_PATA!A:A,1,0)</f>
        <v>#N/A</v>
      </c>
      <c r="G70" s="157" t="e">
        <f t="shared" si="2"/>
        <v>#N/A</v>
      </c>
      <c r="H70" s="166" t="e">
        <f>VLOOKUP(A70,W2_LBA!B:H,7,0)</f>
        <v>#N/A</v>
      </c>
      <c r="I70" s="166" t="e">
        <f t="shared" si="3"/>
        <v>#N/A</v>
      </c>
      <c r="J70" s="166" t="e">
        <f>VLOOKUP(A70,W2_LBA!B:H,3,0)</f>
        <v>#N/A</v>
      </c>
      <c r="K70" s="275" t="e">
        <f>VLOOKUP(A70,W2_LBA!B:H,5,0)</f>
        <v>#N/A</v>
      </c>
      <c r="L70" s="281" t="e">
        <f>VLOOKUP(A70,Table1[#All],7,0)</f>
        <v>#N/A</v>
      </c>
    </row>
    <row r="71" spans="1:12" ht="20.149999999999999" customHeight="1" x14ac:dyDescent="0.25">
      <c r="A71" s="171">
        <f>W1_LDI!A69</f>
        <v>0</v>
      </c>
      <c r="B71" s="166" t="e">
        <f>VLOOKUP(A71,W2_LBA!B:G,6,0)</f>
        <v>#N/A</v>
      </c>
      <c r="C71" s="171" t="e">
        <f>VLOOKUP(A71,Table1[#All],6,0)</f>
        <v>#N/A</v>
      </c>
      <c r="D71" s="171" t="e">
        <f>VLOOKUP(A71,Table1[#All],3,0)</f>
        <v>#N/A</v>
      </c>
      <c r="E71" s="171" t="e">
        <f>VLOOKUP(A71,Table1[[#All],[NO. ASET - SUBNOMBOR
(IGFMAS)]:[BAKI USIA GUNA
(TAHUN/BULAN) ]],5,0)</f>
        <v>#N/A</v>
      </c>
      <c r="F71" s="156" t="e">
        <f>VLOOKUP(C71,W3_PATA!A:A,1,0)</f>
        <v>#N/A</v>
      </c>
      <c r="G71" s="157" t="e">
        <f t="shared" si="2"/>
        <v>#N/A</v>
      </c>
      <c r="H71" s="166" t="e">
        <f>VLOOKUP(A71,W2_LBA!B:H,7,0)</f>
        <v>#N/A</v>
      </c>
      <c r="I71" s="166" t="e">
        <f t="shared" si="3"/>
        <v>#N/A</v>
      </c>
      <c r="J71" s="166" t="e">
        <f>VLOOKUP(A71,W2_LBA!B:H,3,0)</f>
        <v>#N/A</v>
      </c>
      <c r="K71" s="275" t="e">
        <f>VLOOKUP(A71,W2_LBA!B:H,5,0)</f>
        <v>#N/A</v>
      </c>
      <c r="L71" s="281" t="e">
        <f>VLOOKUP(A71,Table1[#All],7,0)</f>
        <v>#N/A</v>
      </c>
    </row>
    <row r="72" spans="1:12" ht="20.149999999999999" customHeight="1" x14ac:dyDescent="0.25">
      <c r="A72" s="171">
        <f>W1_LDI!A70</f>
        <v>0</v>
      </c>
      <c r="B72" s="166" t="e">
        <f>VLOOKUP(A72,W2_LBA!B:G,6,0)</f>
        <v>#N/A</v>
      </c>
      <c r="C72" s="171" t="e">
        <f>VLOOKUP(A72,Table1[#All],6,0)</f>
        <v>#N/A</v>
      </c>
      <c r="D72" s="171" t="e">
        <f>VLOOKUP(A72,Table1[#All],3,0)</f>
        <v>#N/A</v>
      </c>
      <c r="E72" s="171" t="e">
        <f>VLOOKUP(A72,Table1[[#All],[NO. ASET - SUBNOMBOR
(IGFMAS)]:[BAKI USIA GUNA
(TAHUN/BULAN) ]],5,0)</f>
        <v>#N/A</v>
      </c>
      <c r="F72" s="156" t="e">
        <f>VLOOKUP(C72,W3_PATA!A:A,1,0)</f>
        <v>#N/A</v>
      </c>
      <c r="G72" s="157" t="e">
        <f t="shared" si="2"/>
        <v>#N/A</v>
      </c>
      <c r="H72" s="166" t="e">
        <f>VLOOKUP(A72,W2_LBA!B:H,7,0)</f>
        <v>#N/A</v>
      </c>
      <c r="I72" s="166" t="e">
        <f t="shared" si="3"/>
        <v>#N/A</v>
      </c>
      <c r="J72" s="166" t="e">
        <f>VLOOKUP(A72,W2_LBA!B:H,3,0)</f>
        <v>#N/A</v>
      </c>
      <c r="K72" s="275" t="e">
        <f>VLOOKUP(A72,W2_LBA!B:H,5,0)</f>
        <v>#N/A</v>
      </c>
      <c r="L72" s="281" t="e">
        <f>VLOOKUP(A72,Table1[#All],7,0)</f>
        <v>#N/A</v>
      </c>
    </row>
    <row r="73" spans="1:12" ht="20.149999999999999" customHeight="1" x14ac:dyDescent="0.25">
      <c r="A73" s="171">
        <f>W1_LDI!A71</f>
        <v>0</v>
      </c>
      <c r="B73" s="166" t="e">
        <f>VLOOKUP(A73,W2_LBA!B:G,6,0)</f>
        <v>#N/A</v>
      </c>
      <c r="C73" s="171" t="e">
        <f>VLOOKUP(A73,Table1[#All],6,0)</f>
        <v>#N/A</v>
      </c>
      <c r="D73" s="171" t="e">
        <f>VLOOKUP(A73,Table1[#All],3,0)</f>
        <v>#N/A</v>
      </c>
      <c r="E73" s="171" t="e">
        <f>VLOOKUP(A73,Table1[[#All],[NO. ASET - SUBNOMBOR
(IGFMAS)]:[BAKI USIA GUNA
(TAHUN/BULAN) ]],5,0)</f>
        <v>#N/A</v>
      </c>
      <c r="F73" s="156" t="e">
        <f>VLOOKUP(C73,W3_PATA!A:A,1,0)</f>
        <v>#N/A</v>
      </c>
      <c r="G73" s="157" t="e">
        <f t="shared" si="2"/>
        <v>#N/A</v>
      </c>
      <c r="H73" s="166" t="e">
        <f>VLOOKUP(A73,W2_LBA!B:H,7,0)</f>
        <v>#N/A</v>
      </c>
      <c r="I73" s="166" t="e">
        <f t="shared" si="3"/>
        <v>#N/A</v>
      </c>
      <c r="J73" s="166" t="e">
        <f>VLOOKUP(A73,W2_LBA!B:H,3,0)</f>
        <v>#N/A</v>
      </c>
      <c r="K73" s="275" t="e">
        <f>VLOOKUP(A73,W2_LBA!B:H,5,0)</f>
        <v>#N/A</v>
      </c>
      <c r="L73" s="281" t="e">
        <f>VLOOKUP(A73,Table1[#All],7,0)</f>
        <v>#N/A</v>
      </c>
    </row>
    <row r="74" spans="1:12" ht="20.149999999999999" customHeight="1" x14ac:dyDescent="0.25">
      <c r="A74" s="171">
        <f>W1_LDI!A72</f>
        <v>0</v>
      </c>
      <c r="B74" s="166" t="e">
        <f>VLOOKUP(A74,W2_LBA!B:G,6,0)</f>
        <v>#N/A</v>
      </c>
      <c r="C74" s="171" t="e">
        <f>VLOOKUP(A74,Table1[#All],6,0)</f>
        <v>#N/A</v>
      </c>
      <c r="D74" s="171" t="e">
        <f>VLOOKUP(A74,Table1[#All],3,0)</f>
        <v>#N/A</v>
      </c>
      <c r="E74" s="171" t="e">
        <f>VLOOKUP(A74,Table1[[#All],[NO. ASET - SUBNOMBOR
(IGFMAS)]:[BAKI USIA GUNA
(TAHUN/BULAN) ]],5,0)</f>
        <v>#N/A</v>
      </c>
      <c r="F74" s="156" t="e">
        <f>VLOOKUP(C74,W3_PATA!A:A,1,0)</f>
        <v>#N/A</v>
      </c>
      <c r="G74" s="157" t="e">
        <f t="shared" si="2"/>
        <v>#N/A</v>
      </c>
      <c r="H74" s="166" t="e">
        <f>VLOOKUP(A74,W2_LBA!B:H,7,0)</f>
        <v>#N/A</v>
      </c>
      <c r="I74" s="166" t="e">
        <f t="shared" si="3"/>
        <v>#N/A</v>
      </c>
      <c r="J74" s="166" t="e">
        <f>VLOOKUP(A74,W2_LBA!B:H,3,0)</f>
        <v>#N/A</v>
      </c>
      <c r="K74" s="275" t="e">
        <f>VLOOKUP(A74,W2_LBA!B:H,5,0)</f>
        <v>#N/A</v>
      </c>
      <c r="L74" s="281" t="e">
        <f>VLOOKUP(A74,Table1[#All],7,0)</f>
        <v>#N/A</v>
      </c>
    </row>
    <row r="75" spans="1:12" ht="20.149999999999999" customHeight="1" x14ac:dyDescent="0.25">
      <c r="A75" s="171">
        <f>W1_LDI!A73</f>
        <v>0</v>
      </c>
      <c r="B75" s="166" t="e">
        <f>VLOOKUP(A75,W2_LBA!B:G,6,0)</f>
        <v>#N/A</v>
      </c>
      <c r="C75" s="171" t="e">
        <f>VLOOKUP(A75,Table1[#All],6,0)</f>
        <v>#N/A</v>
      </c>
      <c r="D75" s="171" t="e">
        <f>VLOOKUP(A75,Table1[#All],3,0)</f>
        <v>#N/A</v>
      </c>
      <c r="E75" s="171" t="e">
        <f>VLOOKUP(A75,Table1[[#All],[NO. ASET - SUBNOMBOR
(IGFMAS)]:[BAKI USIA GUNA
(TAHUN/BULAN) ]],5,0)</f>
        <v>#N/A</v>
      </c>
      <c r="F75" s="156" t="e">
        <f>VLOOKUP(C75,W3_PATA!A:A,1,0)</f>
        <v>#N/A</v>
      </c>
      <c r="G75" s="157" t="e">
        <f t="shared" si="2"/>
        <v>#N/A</v>
      </c>
      <c r="H75" s="166" t="e">
        <f>VLOOKUP(A75,W2_LBA!B:H,7,0)</f>
        <v>#N/A</v>
      </c>
      <c r="I75" s="166" t="e">
        <f t="shared" si="3"/>
        <v>#N/A</v>
      </c>
      <c r="J75" s="166" t="e">
        <f>VLOOKUP(A75,W2_LBA!B:H,3,0)</f>
        <v>#N/A</v>
      </c>
      <c r="K75" s="275" t="e">
        <f>VLOOKUP(A75,W2_LBA!B:H,5,0)</f>
        <v>#N/A</v>
      </c>
      <c r="L75" s="281" t="e">
        <f>VLOOKUP(A75,Table1[#All],7,0)</f>
        <v>#N/A</v>
      </c>
    </row>
    <row r="76" spans="1:12" ht="20.149999999999999" customHeight="1" x14ac:dyDescent="0.25">
      <c r="A76" s="171">
        <f>W1_LDI!A74</f>
        <v>0</v>
      </c>
      <c r="B76" s="166" t="e">
        <f>VLOOKUP(A76,W2_LBA!B:G,6,0)</f>
        <v>#N/A</v>
      </c>
      <c r="C76" s="171" t="e">
        <f>VLOOKUP(A76,Table1[#All],6,0)</f>
        <v>#N/A</v>
      </c>
      <c r="D76" s="171" t="e">
        <f>VLOOKUP(A76,Table1[#All],3,0)</f>
        <v>#N/A</v>
      </c>
      <c r="E76" s="171" t="e">
        <f>VLOOKUP(A76,Table1[[#All],[NO. ASET - SUBNOMBOR
(IGFMAS)]:[BAKI USIA GUNA
(TAHUN/BULAN) ]],5,0)</f>
        <v>#N/A</v>
      </c>
      <c r="F76" s="156" t="e">
        <f>VLOOKUP(C76,W3_PATA!A:A,1,0)</f>
        <v>#N/A</v>
      </c>
      <c r="G76" s="157" t="e">
        <f t="shared" si="2"/>
        <v>#N/A</v>
      </c>
      <c r="H76" s="166" t="e">
        <f>VLOOKUP(A76,W2_LBA!B:H,7,0)</f>
        <v>#N/A</v>
      </c>
      <c r="I76" s="166" t="e">
        <f t="shared" si="3"/>
        <v>#N/A</v>
      </c>
      <c r="J76" s="166" t="e">
        <f>VLOOKUP(A76,W2_LBA!B:H,3,0)</f>
        <v>#N/A</v>
      </c>
      <c r="K76" s="275" t="e">
        <f>VLOOKUP(A76,W2_LBA!B:H,5,0)</f>
        <v>#N/A</v>
      </c>
      <c r="L76" s="281" t="e">
        <f>VLOOKUP(A76,Table1[#All],7,0)</f>
        <v>#N/A</v>
      </c>
    </row>
    <row r="77" spans="1:12" ht="20.149999999999999" customHeight="1" x14ac:dyDescent="0.25">
      <c r="A77" s="171">
        <f>W1_LDI!A75</f>
        <v>0</v>
      </c>
      <c r="B77" s="166" t="e">
        <f>VLOOKUP(A77,W2_LBA!B:G,6,0)</f>
        <v>#N/A</v>
      </c>
      <c r="C77" s="171" t="e">
        <f>VLOOKUP(A77,Table1[#All],6,0)</f>
        <v>#N/A</v>
      </c>
      <c r="D77" s="171" t="e">
        <f>VLOOKUP(A77,Table1[#All],3,0)</f>
        <v>#N/A</v>
      </c>
      <c r="E77" s="171" t="e">
        <f>VLOOKUP(A77,Table1[[#All],[NO. ASET - SUBNOMBOR
(IGFMAS)]:[BAKI USIA GUNA
(TAHUN/BULAN) ]],5,0)</f>
        <v>#N/A</v>
      </c>
      <c r="F77" s="156" t="e">
        <f>VLOOKUP(C77,W3_PATA!A:A,1,0)</f>
        <v>#N/A</v>
      </c>
      <c r="G77" s="157" t="e">
        <f t="shared" si="2"/>
        <v>#N/A</v>
      </c>
      <c r="H77" s="166" t="e">
        <f>VLOOKUP(A77,W2_LBA!B:H,7,0)</f>
        <v>#N/A</v>
      </c>
      <c r="I77" s="166" t="e">
        <f t="shared" si="3"/>
        <v>#N/A</v>
      </c>
      <c r="J77" s="166" t="e">
        <f>VLOOKUP(A77,W2_LBA!B:H,3,0)</f>
        <v>#N/A</v>
      </c>
      <c r="K77" s="275" t="e">
        <f>VLOOKUP(A77,W2_LBA!B:H,5,0)</f>
        <v>#N/A</v>
      </c>
      <c r="L77" s="281" t="e">
        <f>VLOOKUP(A77,Table1[#All],7,0)</f>
        <v>#N/A</v>
      </c>
    </row>
    <row r="78" spans="1:12" ht="20.149999999999999" customHeight="1" x14ac:dyDescent="0.25">
      <c r="A78" s="171">
        <f>W1_LDI!A76</f>
        <v>0</v>
      </c>
      <c r="B78" s="166" t="e">
        <f>VLOOKUP(A78,W2_LBA!B:G,6,0)</f>
        <v>#N/A</v>
      </c>
      <c r="C78" s="171" t="e">
        <f>VLOOKUP(A78,Table1[#All],6,0)</f>
        <v>#N/A</v>
      </c>
      <c r="D78" s="171" t="e">
        <f>VLOOKUP(A78,Table1[#All],3,0)</f>
        <v>#N/A</v>
      </c>
      <c r="E78" s="171" t="e">
        <f>VLOOKUP(A78,Table1[[#All],[NO. ASET - SUBNOMBOR
(IGFMAS)]:[BAKI USIA GUNA
(TAHUN/BULAN) ]],5,0)</f>
        <v>#N/A</v>
      </c>
      <c r="F78" s="156" t="e">
        <f>VLOOKUP(C78,W3_PATA!A:A,1,0)</f>
        <v>#N/A</v>
      </c>
      <c r="G78" s="157" t="e">
        <f t="shared" si="2"/>
        <v>#N/A</v>
      </c>
      <c r="H78" s="166" t="e">
        <f>VLOOKUP(A78,W2_LBA!B:H,7,0)</f>
        <v>#N/A</v>
      </c>
      <c r="I78" s="166" t="e">
        <f t="shared" si="3"/>
        <v>#N/A</v>
      </c>
      <c r="J78" s="166" t="e">
        <f>VLOOKUP(A78,W2_LBA!B:H,3,0)</f>
        <v>#N/A</v>
      </c>
      <c r="K78" s="275" t="e">
        <f>VLOOKUP(A78,W2_LBA!B:H,5,0)</f>
        <v>#N/A</v>
      </c>
      <c r="L78" s="281" t="e">
        <f>VLOOKUP(A78,Table1[#All],7,0)</f>
        <v>#N/A</v>
      </c>
    </row>
    <row r="79" spans="1:12" ht="20.149999999999999" customHeight="1" x14ac:dyDescent="0.25">
      <c r="A79" s="171">
        <f>W1_LDI!A77</f>
        <v>0</v>
      </c>
      <c r="B79" s="166" t="e">
        <f>VLOOKUP(A79,W2_LBA!B:G,6,0)</f>
        <v>#N/A</v>
      </c>
      <c r="C79" s="171" t="e">
        <f>VLOOKUP(A79,Table1[#All],6,0)</f>
        <v>#N/A</v>
      </c>
      <c r="D79" s="171" t="e">
        <f>VLOOKUP(A79,Table1[#All],3,0)</f>
        <v>#N/A</v>
      </c>
      <c r="E79" s="171" t="e">
        <f>VLOOKUP(A79,Table1[[#All],[NO. ASET - SUBNOMBOR
(IGFMAS)]:[BAKI USIA GUNA
(TAHUN/BULAN) ]],5,0)</f>
        <v>#N/A</v>
      </c>
      <c r="F79" s="156" t="e">
        <f>VLOOKUP(C79,W3_PATA!A:A,1,0)</f>
        <v>#N/A</v>
      </c>
      <c r="G79" s="157" t="e">
        <f t="shared" si="2"/>
        <v>#N/A</v>
      </c>
      <c r="H79" s="166" t="e">
        <f>VLOOKUP(A79,W2_LBA!B:H,7,0)</f>
        <v>#N/A</v>
      </c>
      <c r="I79" s="166" t="e">
        <f t="shared" si="3"/>
        <v>#N/A</v>
      </c>
      <c r="J79" s="166" t="e">
        <f>VLOOKUP(A79,W2_LBA!B:H,3,0)</f>
        <v>#N/A</v>
      </c>
      <c r="K79" s="275" t="e">
        <f>VLOOKUP(A79,W2_LBA!B:H,5,0)</f>
        <v>#N/A</v>
      </c>
      <c r="L79" s="281" t="e">
        <f>VLOOKUP(A79,Table1[#All],7,0)</f>
        <v>#N/A</v>
      </c>
    </row>
    <row r="80" spans="1:12" ht="20.149999999999999" customHeight="1" x14ac:dyDescent="0.25">
      <c r="A80" s="171">
        <f>W1_LDI!A78</f>
        <v>0</v>
      </c>
      <c r="B80" s="166" t="e">
        <f>VLOOKUP(A80,W2_LBA!B:G,6,0)</f>
        <v>#N/A</v>
      </c>
      <c r="C80" s="171" t="e">
        <f>VLOOKUP(A80,Table1[#All],6,0)</f>
        <v>#N/A</v>
      </c>
      <c r="D80" s="171" t="e">
        <f>VLOOKUP(A80,Table1[#All],3,0)</f>
        <v>#N/A</v>
      </c>
      <c r="E80" s="171" t="e">
        <f>VLOOKUP(A80,Table1[[#All],[NO. ASET - SUBNOMBOR
(IGFMAS)]:[BAKI USIA GUNA
(TAHUN/BULAN) ]],5,0)</f>
        <v>#N/A</v>
      </c>
      <c r="F80" s="156" t="e">
        <f>VLOOKUP(C80,W3_PATA!A:A,1,0)</f>
        <v>#N/A</v>
      </c>
      <c r="G80" s="157" t="e">
        <f t="shared" si="2"/>
        <v>#N/A</v>
      </c>
      <c r="H80" s="166" t="e">
        <f>VLOOKUP(A80,W2_LBA!B:H,7,0)</f>
        <v>#N/A</v>
      </c>
      <c r="I80" s="166" t="e">
        <f t="shared" si="3"/>
        <v>#N/A</v>
      </c>
      <c r="J80" s="166" t="e">
        <f>VLOOKUP(A80,W2_LBA!B:H,3,0)</f>
        <v>#N/A</v>
      </c>
      <c r="K80" s="275" t="e">
        <f>VLOOKUP(A80,W2_LBA!B:H,5,0)</f>
        <v>#N/A</v>
      </c>
      <c r="L80" s="281" t="e">
        <f>VLOOKUP(A80,Table1[#All],7,0)</f>
        <v>#N/A</v>
      </c>
    </row>
    <row r="81" spans="1:12" ht="20.149999999999999" customHeight="1" x14ac:dyDescent="0.25">
      <c r="A81" s="171">
        <f>W1_LDI!A79</f>
        <v>0</v>
      </c>
      <c r="B81" s="166" t="e">
        <f>VLOOKUP(A81,W2_LBA!B:G,6,0)</f>
        <v>#N/A</v>
      </c>
      <c r="C81" s="171" t="e">
        <f>VLOOKUP(A81,Table1[#All],6,0)</f>
        <v>#N/A</v>
      </c>
      <c r="D81" s="171" t="e">
        <f>VLOOKUP(A81,Table1[#All],3,0)</f>
        <v>#N/A</v>
      </c>
      <c r="E81" s="171" t="e">
        <f>VLOOKUP(A81,Table1[[#All],[NO. ASET - SUBNOMBOR
(IGFMAS)]:[BAKI USIA GUNA
(TAHUN/BULAN) ]],5,0)</f>
        <v>#N/A</v>
      </c>
      <c r="F81" s="156" t="e">
        <f>VLOOKUP(C81,W3_PATA!A:A,1,0)</f>
        <v>#N/A</v>
      </c>
      <c r="G81" s="157" t="e">
        <f t="shared" si="2"/>
        <v>#N/A</v>
      </c>
      <c r="H81" s="166" t="e">
        <f>VLOOKUP(A81,W2_LBA!B:H,7,0)</f>
        <v>#N/A</v>
      </c>
      <c r="I81" s="166" t="e">
        <f t="shared" si="3"/>
        <v>#N/A</v>
      </c>
      <c r="J81" s="166" t="e">
        <f>VLOOKUP(A81,W2_LBA!B:H,3,0)</f>
        <v>#N/A</v>
      </c>
      <c r="K81" s="275" t="e">
        <f>VLOOKUP(A81,W2_LBA!B:H,5,0)</f>
        <v>#N/A</v>
      </c>
      <c r="L81" s="281" t="e">
        <f>VLOOKUP(A81,Table1[#All],7,0)</f>
        <v>#N/A</v>
      </c>
    </row>
    <row r="82" spans="1:12" ht="20.149999999999999" customHeight="1" x14ac:dyDescent="0.25">
      <c r="A82" s="171">
        <f>W1_LDI!A80</f>
        <v>0</v>
      </c>
      <c r="B82" s="166" t="e">
        <f>VLOOKUP(A82,W2_LBA!B:G,6,0)</f>
        <v>#N/A</v>
      </c>
      <c r="C82" s="171" t="e">
        <f>VLOOKUP(A82,Table1[#All],6,0)</f>
        <v>#N/A</v>
      </c>
      <c r="D82" s="171" t="e">
        <f>VLOOKUP(A82,Table1[#All],3,0)</f>
        <v>#N/A</v>
      </c>
      <c r="E82" s="171" t="e">
        <f>VLOOKUP(A82,Table1[[#All],[NO. ASET - SUBNOMBOR
(IGFMAS)]:[BAKI USIA GUNA
(TAHUN/BULAN) ]],5,0)</f>
        <v>#N/A</v>
      </c>
      <c r="F82" s="156" t="e">
        <f>VLOOKUP(C82,W3_PATA!A:A,1,0)</f>
        <v>#N/A</v>
      </c>
      <c r="G82" s="157" t="e">
        <f t="shared" si="2"/>
        <v>#N/A</v>
      </c>
      <c r="H82" s="166" t="e">
        <f>VLOOKUP(A82,W2_LBA!B:H,7,0)</f>
        <v>#N/A</v>
      </c>
      <c r="I82" s="166" t="e">
        <f t="shared" si="3"/>
        <v>#N/A</v>
      </c>
      <c r="J82" s="166" t="e">
        <f>VLOOKUP(A82,W2_LBA!B:H,3,0)</f>
        <v>#N/A</v>
      </c>
      <c r="K82" s="275" t="e">
        <f>VLOOKUP(A82,W2_LBA!B:H,5,0)</f>
        <v>#N/A</v>
      </c>
      <c r="L82" s="281" t="e">
        <f>VLOOKUP(A82,Table1[#All],7,0)</f>
        <v>#N/A</v>
      </c>
    </row>
    <row r="83" spans="1:12" ht="20.149999999999999" customHeight="1" x14ac:dyDescent="0.25">
      <c r="A83" s="171">
        <f>W1_LDI!A81</f>
        <v>0</v>
      </c>
      <c r="B83" s="166" t="e">
        <f>VLOOKUP(A83,W2_LBA!B:G,6,0)</f>
        <v>#N/A</v>
      </c>
      <c r="C83" s="171" t="e">
        <f>VLOOKUP(A83,Table1[#All],6,0)</f>
        <v>#N/A</v>
      </c>
      <c r="D83" s="171" t="e">
        <f>VLOOKUP(A83,Table1[#All],3,0)</f>
        <v>#N/A</v>
      </c>
      <c r="E83" s="171" t="e">
        <f>VLOOKUP(A83,Table1[[#All],[NO. ASET - SUBNOMBOR
(IGFMAS)]:[BAKI USIA GUNA
(TAHUN/BULAN) ]],5,0)</f>
        <v>#N/A</v>
      </c>
      <c r="F83" s="156" t="e">
        <f>VLOOKUP(C83,W3_PATA!A:A,1,0)</f>
        <v>#N/A</v>
      </c>
      <c r="G83" s="157" t="e">
        <f t="shared" si="2"/>
        <v>#N/A</v>
      </c>
      <c r="H83" s="166" t="e">
        <f>VLOOKUP(A83,W2_LBA!B:H,7,0)</f>
        <v>#N/A</v>
      </c>
      <c r="I83" s="166" t="e">
        <f t="shared" si="3"/>
        <v>#N/A</v>
      </c>
      <c r="J83" s="166" t="e">
        <f>VLOOKUP(A83,W2_LBA!B:H,3,0)</f>
        <v>#N/A</v>
      </c>
      <c r="K83" s="275" t="e">
        <f>VLOOKUP(A83,W2_LBA!B:H,5,0)</f>
        <v>#N/A</v>
      </c>
      <c r="L83" s="281" t="e">
        <f>VLOOKUP(A83,Table1[#All],7,0)</f>
        <v>#N/A</v>
      </c>
    </row>
    <row r="84" spans="1:12" ht="20.149999999999999" customHeight="1" x14ac:dyDescent="0.25">
      <c r="A84" s="171">
        <f>W1_LDI!A82</f>
        <v>0</v>
      </c>
      <c r="B84" s="166" t="e">
        <f>VLOOKUP(A84,W2_LBA!B:G,6,0)</f>
        <v>#N/A</v>
      </c>
      <c r="C84" s="171" t="e">
        <f>VLOOKUP(A84,Table1[#All],6,0)</f>
        <v>#N/A</v>
      </c>
      <c r="D84" s="171" t="e">
        <f>VLOOKUP(A84,Table1[#All],3,0)</f>
        <v>#N/A</v>
      </c>
      <c r="E84" s="171" t="e">
        <f>VLOOKUP(A84,Table1[[#All],[NO. ASET - SUBNOMBOR
(IGFMAS)]:[BAKI USIA GUNA
(TAHUN/BULAN) ]],5,0)</f>
        <v>#N/A</v>
      </c>
      <c r="F84" s="156" t="e">
        <f>VLOOKUP(C84,W3_PATA!A:A,1,0)</f>
        <v>#N/A</v>
      </c>
      <c r="G84" s="157" t="e">
        <f t="shared" si="2"/>
        <v>#N/A</v>
      </c>
      <c r="H84" s="166" t="e">
        <f>VLOOKUP(A84,W2_LBA!B:H,7,0)</f>
        <v>#N/A</v>
      </c>
      <c r="I84" s="166" t="e">
        <f t="shared" si="3"/>
        <v>#N/A</v>
      </c>
      <c r="J84" s="166" t="e">
        <f>VLOOKUP(A84,W2_LBA!B:H,3,0)</f>
        <v>#N/A</v>
      </c>
      <c r="K84" s="275" t="e">
        <f>VLOOKUP(A84,W2_LBA!B:H,5,0)</f>
        <v>#N/A</v>
      </c>
      <c r="L84" s="281" t="e">
        <f>VLOOKUP(A84,Table1[#All],7,0)</f>
        <v>#N/A</v>
      </c>
    </row>
    <row r="85" spans="1:12" ht="20.149999999999999" customHeight="1" x14ac:dyDescent="0.25">
      <c r="A85" s="171">
        <f>W1_LDI!A83</f>
        <v>0</v>
      </c>
      <c r="B85" s="166" t="e">
        <f>VLOOKUP(A85,W2_LBA!B:G,6,0)</f>
        <v>#N/A</v>
      </c>
      <c r="C85" s="171" t="e">
        <f>VLOOKUP(A85,Table1[#All],6,0)</f>
        <v>#N/A</v>
      </c>
      <c r="D85" s="171" t="e">
        <f>VLOOKUP(A85,Table1[#All],3,0)</f>
        <v>#N/A</v>
      </c>
      <c r="E85" s="171" t="e">
        <f>VLOOKUP(A85,Table1[[#All],[NO. ASET - SUBNOMBOR
(IGFMAS)]:[BAKI USIA GUNA
(TAHUN/BULAN) ]],5,0)</f>
        <v>#N/A</v>
      </c>
      <c r="F85" s="156" t="e">
        <f>VLOOKUP(C85,W3_PATA!A:A,1,0)</f>
        <v>#N/A</v>
      </c>
      <c r="G85" s="157" t="e">
        <f t="shared" si="2"/>
        <v>#N/A</v>
      </c>
      <c r="H85" s="166" t="e">
        <f>VLOOKUP(A85,W2_LBA!B:H,7,0)</f>
        <v>#N/A</v>
      </c>
      <c r="I85" s="166" t="e">
        <f t="shared" si="3"/>
        <v>#N/A</v>
      </c>
      <c r="J85" s="166" t="e">
        <f>VLOOKUP(A85,W2_LBA!B:H,3,0)</f>
        <v>#N/A</v>
      </c>
      <c r="K85" s="275" t="e">
        <f>VLOOKUP(A85,W2_LBA!B:H,5,0)</f>
        <v>#N/A</v>
      </c>
      <c r="L85" s="281" t="e">
        <f>VLOOKUP(A85,Table1[#All],7,0)</f>
        <v>#N/A</v>
      </c>
    </row>
    <row r="86" spans="1:12" ht="20.149999999999999" customHeight="1" x14ac:dyDescent="0.25">
      <c r="A86" s="171">
        <f>W1_LDI!A84</f>
        <v>0</v>
      </c>
      <c r="B86" s="166" t="e">
        <f>VLOOKUP(A86,W2_LBA!B:G,6,0)</f>
        <v>#N/A</v>
      </c>
      <c r="C86" s="171" t="e">
        <f>VLOOKUP(A86,Table1[#All],6,0)</f>
        <v>#N/A</v>
      </c>
      <c r="D86" s="171" t="e">
        <f>VLOOKUP(A86,Table1[#All],3,0)</f>
        <v>#N/A</v>
      </c>
      <c r="E86" s="171" t="e">
        <f>VLOOKUP(A86,Table1[[#All],[NO. ASET - SUBNOMBOR
(IGFMAS)]:[BAKI USIA GUNA
(TAHUN/BULAN) ]],5,0)</f>
        <v>#N/A</v>
      </c>
      <c r="F86" s="156" t="e">
        <f>VLOOKUP(C86,W3_PATA!A:A,1,0)</f>
        <v>#N/A</v>
      </c>
      <c r="G86" s="157" t="e">
        <f t="shared" si="2"/>
        <v>#N/A</v>
      </c>
      <c r="H86" s="166" t="e">
        <f>VLOOKUP(A86,W2_LBA!B:H,7,0)</f>
        <v>#N/A</v>
      </c>
      <c r="I86" s="166" t="e">
        <f t="shared" si="3"/>
        <v>#N/A</v>
      </c>
      <c r="J86" s="166" t="e">
        <f>VLOOKUP(A86,W2_LBA!B:H,3,0)</f>
        <v>#N/A</v>
      </c>
      <c r="K86" s="275" t="e">
        <f>VLOOKUP(A86,W2_LBA!B:H,5,0)</f>
        <v>#N/A</v>
      </c>
      <c r="L86" s="281" t="e">
        <f>VLOOKUP(A86,Table1[#All],7,0)</f>
        <v>#N/A</v>
      </c>
    </row>
    <row r="87" spans="1:12" ht="20.149999999999999" customHeight="1" x14ac:dyDescent="0.25">
      <c r="A87" s="171">
        <f>W1_LDI!A85</f>
        <v>0</v>
      </c>
      <c r="B87" s="166" t="e">
        <f>VLOOKUP(A87,W2_LBA!B:G,6,0)</f>
        <v>#N/A</v>
      </c>
      <c r="C87" s="171" t="e">
        <f>VLOOKUP(A87,Table1[#All],6,0)</f>
        <v>#N/A</v>
      </c>
      <c r="D87" s="171" t="e">
        <f>VLOOKUP(A87,Table1[#All],3,0)</f>
        <v>#N/A</v>
      </c>
      <c r="E87" s="171" t="e">
        <f>VLOOKUP(A87,Table1[[#All],[NO. ASET - SUBNOMBOR
(IGFMAS)]:[BAKI USIA GUNA
(TAHUN/BULAN) ]],5,0)</f>
        <v>#N/A</v>
      </c>
      <c r="F87" s="156" t="e">
        <f>VLOOKUP(C87,W3_PATA!A:A,1,0)</f>
        <v>#N/A</v>
      </c>
      <c r="G87" s="157" t="e">
        <f t="shared" si="2"/>
        <v>#N/A</v>
      </c>
      <c r="H87" s="166" t="e">
        <f>VLOOKUP(A87,W2_LBA!B:H,7,0)</f>
        <v>#N/A</v>
      </c>
      <c r="I87" s="166" t="e">
        <f t="shared" si="3"/>
        <v>#N/A</v>
      </c>
      <c r="J87" s="166" t="e">
        <f>VLOOKUP(A87,W2_LBA!B:H,3,0)</f>
        <v>#N/A</v>
      </c>
      <c r="K87" s="275" t="e">
        <f>VLOOKUP(A87,W2_LBA!B:H,5,0)</f>
        <v>#N/A</v>
      </c>
      <c r="L87" s="281" t="e">
        <f>VLOOKUP(A87,Table1[#All],7,0)</f>
        <v>#N/A</v>
      </c>
    </row>
    <row r="88" spans="1:12" ht="20.149999999999999" customHeight="1" x14ac:dyDescent="0.25">
      <c r="A88" s="171">
        <f>W1_LDI!A86</f>
        <v>0</v>
      </c>
      <c r="B88" s="166" t="e">
        <f>VLOOKUP(A88,W2_LBA!B:G,6,0)</f>
        <v>#N/A</v>
      </c>
      <c r="C88" s="171" t="e">
        <f>VLOOKUP(A88,Table1[#All],6,0)</f>
        <v>#N/A</v>
      </c>
      <c r="D88" s="171" t="e">
        <f>VLOOKUP(A88,Table1[#All],3,0)</f>
        <v>#N/A</v>
      </c>
      <c r="E88" s="171" t="e">
        <f>VLOOKUP(A88,Table1[[#All],[NO. ASET - SUBNOMBOR
(IGFMAS)]:[BAKI USIA GUNA
(TAHUN/BULAN) ]],5,0)</f>
        <v>#N/A</v>
      </c>
      <c r="F88" s="156" t="e">
        <f>VLOOKUP(C88,W3_PATA!A:A,1,0)</f>
        <v>#N/A</v>
      </c>
      <c r="G88" s="157" t="e">
        <f t="shared" si="2"/>
        <v>#N/A</v>
      </c>
      <c r="H88" s="166" t="e">
        <f>VLOOKUP(A88,W2_LBA!B:H,7,0)</f>
        <v>#N/A</v>
      </c>
      <c r="I88" s="166" t="e">
        <f t="shared" si="3"/>
        <v>#N/A</v>
      </c>
      <c r="J88" s="166" t="e">
        <f>VLOOKUP(A88,W2_LBA!B:H,3,0)</f>
        <v>#N/A</v>
      </c>
      <c r="K88" s="275" t="e">
        <f>VLOOKUP(A88,W2_LBA!B:H,5,0)</f>
        <v>#N/A</v>
      </c>
      <c r="L88" s="281" t="e">
        <f>VLOOKUP(A88,Table1[#All],7,0)</f>
        <v>#N/A</v>
      </c>
    </row>
    <row r="89" spans="1:12" ht="20.149999999999999" customHeight="1" x14ac:dyDescent="0.25">
      <c r="A89" s="171">
        <f>W1_LDI!A87</f>
        <v>0</v>
      </c>
      <c r="B89" s="166" t="e">
        <f>VLOOKUP(A89,W2_LBA!B:G,6,0)</f>
        <v>#N/A</v>
      </c>
      <c r="C89" s="171" t="e">
        <f>VLOOKUP(A89,Table1[#All],6,0)</f>
        <v>#N/A</v>
      </c>
      <c r="D89" s="171" t="e">
        <f>VLOOKUP(A89,Table1[#All],3,0)</f>
        <v>#N/A</v>
      </c>
      <c r="E89" s="171" t="e">
        <f>VLOOKUP(A89,Table1[[#All],[NO. ASET - SUBNOMBOR
(IGFMAS)]:[BAKI USIA GUNA
(TAHUN/BULAN) ]],5,0)</f>
        <v>#N/A</v>
      </c>
      <c r="F89" s="156" t="e">
        <f>VLOOKUP(C89,W3_PATA!A:A,1,0)</f>
        <v>#N/A</v>
      </c>
      <c r="G89" s="157" t="e">
        <f t="shared" si="2"/>
        <v>#N/A</v>
      </c>
      <c r="H89" s="166" t="e">
        <f>VLOOKUP(A89,W2_LBA!B:H,7,0)</f>
        <v>#N/A</v>
      </c>
      <c r="I89" s="166" t="e">
        <f t="shared" si="3"/>
        <v>#N/A</v>
      </c>
      <c r="J89" s="166" t="e">
        <f>VLOOKUP(A89,W2_LBA!B:H,3,0)</f>
        <v>#N/A</v>
      </c>
      <c r="K89" s="275" t="e">
        <f>VLOOKUP(A89,W2_LBA!B:H,5,0)</f>
        <v>#N/A</v>
      </c>
      <c r="L89" s="281" t="e">
        <f>VLOOKUP(A89,Table1[#All],7,0)</f>
        <v>#N/A</v>
      </c>
    </row>
    <row r="90" spans="1:12" ht="20.149999999999999" customHeight="1" x14ac:dyDescent="0.25">
      <c r="A90" s="171">
        <f>W1_LDI!A88</f>
        <v>0</v>
      </c>
      <c r="B90" s="166" t="e">
        <f>VLOOKUP(A90,W2_LBA!B:G,6,0)</f>
        <v>#N/A</v>
      </c>
      <c r="C90" s="171" t="e">
        <f>VLOOKUP(A90,Table1[#All],6,0)</f>
        <v>#N/A</v>
      </c>
      <c r="D90" s="171" t="e">
        <f>VLOOKUP(A90,Table1[#All],3,0)</f>
        <v>#N/A</v>
      </c>
      <c r="E90" s="171" t="e">
        <f>VLOOKUP(A90,Table1[[#All],[NO. ASET - SUBNOMBOR
(IGFMAS)]:[BAKI USIA GUNA
(TAHUN/BULAN) ]],5,0)</f>
        <v>#N/A</v>
      </c>
      <c r="F90" s="156" t="e">
        <f>VLOOKUP(C90,W3_PATA!A:A,1,0)</f>
        <v>#N/A</v>
      </c>
      <c r="G90" s="157" t="e">
        <f t="shared" si="2"/>
        <v>#N/A</v>
      </c>
      <c r="H90" s="166" t="e">
        <f>VLOOKUP(A90,W2_LBA!B:H,7,0)</f>
        <v>#N/A</v>
      </c>
      <c r="I90" s="166" t="e">
        <f t="shared" si="3"/>
        <v>#N/A</v>
      </c>
      <c r="J90" s="166" t="e">
        <f>VLOOKUP(A90,W2_LBA!B:H,3,0)</f>
        <v>#N/A</v>
      </c>
      <c r="K90" s="275" t="e">
        <f>VLOOKUP(A90,W2_LBA!B:H,5,0)</f>
        <v>#N/A</v>
      </c>
      <c r="L90" s="281" t="e">
        <f>VLOOKUP(A90,Table1[#All],7,0)</f>
        <v>#N/A</v>
      </c>
    </row>
    <row r="91" spans="1:12" ht="20.149999999999999" customHeight="1" x14ac:dyDescent="0.25">
      <c r="A91" s="171">
        <f>W1_LDI!A89</f>
        <v>0</v>
      </c>
      <c r="B91" s="166" t="e">
        <f>VLOOKUP(A91,W2_LBA!B:G,6,0)</f>
        <v>#N/A</v>
      </c>
      <c r="C91" s="171" t="e">
        <f>VLOOKUP(A91,Table1[#All],6,0)</f>
        <v>#N/A</v>
      </c>
      <c r="D91" s="171" t="e">
        <f>VLOOKUP(A91,Table1[#All],3,0)</f>
        <v>#N/A</v>
      </c>
      <c r="E91" s="171" t="e">
        <f>VLOOKUP(A91,Table1[[#All],[NO. ASET - SUBNOMBOR
(IGFMAS)]:[BAKI USIA GUNA
(TAHUN/BULAN) ]],5,0)</f>
        <v>#N/A</v>
      </c>
      <c r="F91" s="156" t="e">
        <f>VLOOKUP(C91,W3_PATA!A:A,1,0)</f>
        <v>#N/A</v>
      </c>
      <c r="G91" s="157" t="e">
        <f t="shared" si="2"/>
        <v>#N/A</v>
      </c>
      <c r="H91" s="166" t="e">
        <f>VLOOKUP(A91,W2_LBA!B:H,7,0)</f>
        <v>#N/A</v>
      </c>
      <c r="I91" s="166" t="e">
        <f t="shared" si="3"/>
        <v>#N/A</v>
      </c>
      <c r="J91" s="166" t="e">
        <f>VLOOKUP(A91,W2_LBA!B:H,3,0)</f>
        <v>#N/A</v>
      </c>
      <c r="K91" s="275" t="e">
        <f>VLOOKUP(A91,W2_LBA!B:H,5,0)</f>
        <v>#N/A</v>
      </c>
      <c r="L91" s="281" t="e">
        <f>VLOOKUP(A91,Table1[#All],7,0)</f>
        <v>#N/A</v>
      </c>
    </row>
    <row r="92" spans="1:12" ht="20.149999999999999" customHeight="1" x14ac:dyDescent="0.25">
      <c r="A92" s="171">
        <f>W1_LDI!A90</f>
        <v>0</v>
      </c>
      <c r="B92" s="166" t="e">
        <f>VLOOKUP(A92,W2_LBA!B:G,6,0)</f>
        <v>#N/A</v>
      </c>
      <c r="C92" s="171" t="e">
        <f>VLOOKUP(A92,Table1[#All],6,0)</f>
        <v>#N/A</v>
      </c>
      <c r="D92" s="171" t="e">
        <f>VLOOKUP(A92,Table1[#All],3,0)</f>
        <v>#N/A</v>
      </c>
      <c r="E92" s="171" t="e">
        <f>VLOOKUP(A92,Table1[[#All],[NO. ASET - SUBNOMBOR
(IGFMAS)]:[BAKI USIA GUNA
(TAHUN/BULAN) ]],5,0)</f>
        <v>#N/A</v>
      </c>
      <c r="F92" s="156" t="e">
        <f>VLOOKUP(C92,W3_PATA!A:A,1,0)</f>
        <v>#N/A</v>
      </c>
      <c r="G92" s="157" t="e">
        <f t="shared" si="2"/>
        <v>#N/A</v>
      </c>
      <c r="H92" s="166" t="e">
        <f>VLOOKUP(A92,W2_LBA!B:H,7,0)</f>
        <v>#N/A</v>
      </c>
      <c r="I92" s="166" t="e">
        <f t="shared" si="3"/>
        <v>#N/A</v>
      </c>
      <c r="J92" s="166" t="e">
        <f>VLOOKUP(A92,W2_LBA!B:H,3,0)</f>
        <v>#N/A</v>
      </c>
      <c r="K92" s="275" t="e">
        <f>VLOOKUP(A92,W2_LBA!B:H,5,0)</f>
        <v>#N/A</v>
      </c>
      <c r="L92" s="281" t="e">
        <f>VLOOKUP(A92,Table1[#All],7,0)</f>
        <v>#N/A</v>
      </c>
    </row>
    <row r="93" spans="1:12" ht="20.149999999999999" customHeight="1" x14ac:dyDescent="0.25">
      <c r="A93" s="171">
        <f>W1_LDI!A91</f>
        <v>0</v>
      </c>
      <c r="B93" s="166" t="e">
        <f>VLOOKUP(A93,W2_LBA!B:G,6,0)</f>
        <v>#N/A</v>
      </c>
      <c r="C93" s="171" t="e">
        <f>VLOOKUP(A93,Table1[#All],6,0)</f>
        <v>#N/A</v>
      </c>
      <c r="D93" s="171" t="e">
        <f>VLOOKUP(A93,Table1[#All],3,0)</f>
        <v>#N/A</v>
      </c>
      <c r="E93" s="171" t="e">
        <f>VLOOKUP(A93,Table1[[#All],[NO. ASET - SUBNOMBOR
(IGFMAS)]:[BAKI USIA GUNA
(TAHUN/BULAN) ]],5,0)</f>
        <v>#N/A</v>
      </c>
      <c r="F93" s="156" t="e">
        <f>VLOOKUP(C93,W3_PATA!A:A,1,0)</f>
        <v>#N/A</v>
      </c>
      <c r="G93" s="157" t="e">
        <f t="shared" si="2"/>
        <v>#N/A</v>
      </c>
      <c r="H93" s="166" t="e">
        <f>VLOOKUP(A93,W2_LBA!B:H,7,0)</f>
        <v>#N/A</v>
      </c>
      <c r="I93" s="166" t="e">
        <f t="shared" si="3"/>
        <v>#N/A</v>
      </c>
      <c r="J93" s="166" t="e">
        <f>VLOOKUP(A93,W2_LBA!B:H,3,0)</f>
        <v>#N/A</v>
      </c>
      <c r="K93" s="275" t="e">
        <f>VLOOKUP(A93,W2_LBA!B:H,5,0)</f>
        <v>#N/A</v>
      </c>
      <c r="L93" s="281" t="e">
        <f>VLOOKUP(A93,Table1[#All],7,0)</f>
        <v>#N/A</v>
      </c>
    </row>
    <row r="94" spans="1:12" ht="20.149999999999999" customHeight="1" x14ac:dyDescent="0.25">
      <c r="A94" s="171">
        <f>W1_LDI!A92</f>
        <v>0</v>
      </c>
      <c r="B94" s="166" t="e">
        <f>VLOOKUP(A94,W2_LBA!B:G,6,0)</f>
        <v>#N/A</v>
      </c>
      <c r="C94" s="171" t="e">
        <f>VLOOKUP(A94,Table1[#All],6,0)</f>
        <v>#N/A</v>
      </c>
      <c r="D94" s="171" t="e">
        <f>VLOOKUP(A94,Table1[#All],3,0)</f>
        <v>#N/A</v>
      </c>
      <c r="E94" s="171" t="e">
        <f>VLOOKUP(A94,Table1[[#All],[NO. ASET - SUBNOMBOR
(IGFMAS)]:[BAKI USIA GUNA
(TAHUN/BULAN) ]],5,0)</f>
        <v>#N/A</v>
      </c>
      <c r="F94" s="156" t="e">
        <f>VLOOKUP(C94,W3_PATA!A:A,1,0)</f>
        <v>#N/A</v>
      </c>
      <c r="G94" s="157" t="e">
        <f t="shared" si="2"/>
        <v>#N/A</v>
      </c>
      <c r="H94" s="166" t="e">
        <f>VLOOKUP(A94,W2_LBA!B:H,7,0)</f>
        <v>#N/A</v>
      </c>
      <c r="I94" s="166" t="e">
        <f t="shared" si="3"/>
        <v>#N/A</v>
      </c>
      <c r="J94" s="166" t="e">
        <f>VLOOKUP(A94,W2_LBA!B:H,3,0)</f>
        <v>#N/A</v>
      </c>
      <c r="K94" s="275" t="e">
        <f>VLOOKUP(A94,W2_LBA!B:H,5,0)</f>
        <v>#N/A</v>
      </c>
      <c r="L94" s="281" t="e">
        <f>VLOOKUP(A94,Table1[#All],7,0)</f>
        <v>#N/A</v>
      </c>
    </row>
    <row r="95" spans="1:12" ht="20.149999999999999" customHeight="1" x14ac:dyDescent="0.25">
      <c r="A95" s="171">
        <f>W1_LDI!A93</f>
        <v>0</v>
      </c>
      <c r="B95" s="166" t="e">
        <f>VLOOKUP(A95,W2_LBA!B:G,6,0)</f>
        <v>#N/A</v>
      </c>
      <c r="C95" s="171" t="e">
        <f>VLOOKUP(A95,Table1[#All],6,0)</f>
        <v>#N/A</v>
      </c>
      <c r="D95" s="171" t="e">
        <f>VLOOKUP(A95,Table1[#All],3,0)</f>
        <v>#N/A</v>
      </c>
      <c r="E95" s="171" t="e">
        <f>VLOOKUP(A95,Table1[[#All],[NO. ASET - SUBNOMBOR
(IGFMAS)]:[BAKI USIA GUNA
(TAHUN/BULAN) ]],5,0)</f>
        <v>#N/A</v>
      </c>
      <c r="F95" s="156" t="e">
        <f>VLOOKUP(C95,W3_PATA!A:A,1,0)</f>
        <v>#N/A</v>
      </c>
      <c r="G95" s="157" t="e">
        <f t="shared" si="2"/>
        <v>#N/A</v>
      </c>
      <c r="H95" s="166" t="e">
        <f>VLOOKUP(A95,W2_LBA!B:H,7,0)</f>
        <v>#N/A</v>
      </c>
      <c r="I95" s="166" t="e">
        <f t="shared" si="3"/>
        <v>#N/A</v>
      </c>
      <c r="J95" s="166" t="e">
        <f>VLOOKUP(A95,W2_LBA!B:H,3,0)</f>
        <v>#N/A</v>
      </c>
      <c r="K95" s="275" t="e">
        <f>VLOOKUP(A95,W2_LBA!B:H,5,0)</f>
        <v>#N/A</v>
      </c>
      <c r="L95" s="281" t="e">
        <f>VLOOKUP(A95,Table1[#All],7,0)</f>
        <v>#N/A</v>
      </c>
    </row>
    <row r="96" spans="1:12" ht="20.149999999999999" customHeight="1" x14ac:dyDescent="0.25">
      <c r="A96" s="171">
        <f>W1_LDI!A94</f>
        <v>0</v>
      </c>
      <c r="B96" s="166" t="e">
        <f>VLOOKUP(A96,W2_LBA!B:G,6,0)</f>
        <v>#N/A</v>
      </c>
      <c r="C96" s="171" t="e">
        <f>VLOOKUP(A96,Table1[#All],6,0)</f>
        <v>#N/A</v>
      </c>
      <c r="D96" s="171" t="e">
        <f>VLOOKUP(A96,Table1[#All],3,0)</f>
        <v>#N/A</v>
      </c>
      <c r="E96" s="171" t="e">
        <f>VLOOKUP(A96,Table1[[#All],[NO. ASET - SUBNOMBOR
(IGFMAS)]:[BAKI USIA GUNA
(TAHUN/BULAN) ]],5,0)</f>
        <v>#N/A</v>
      </c>
      <c r="F96" s="156" t="e">
        <f>VLOOKUP(C96,W3_PATA!A:A,1,0)</f>
        <v>#N/A</v>
      </c>
      <c r="G96" s="157" t="e">
        <f t="shared" si="2"/>
        <v>#N/A</v>
      </c>
      <c r="H96" s="166" t="e">
        <f>VLOOKUP(A96,W2_LBA!B:H,7,0)</f>
        <v>#N/A</v>
      </c>
      <c r="I96" s="166" t="e">
        <f t="shared" si="3"/>
        <v>#N/A</v>
      </c>
      <c r="J96" s="166" t="e">
        <f>VLOOKUP(A96,W2_LBA!B:H,3,0)</f>
        <v>#N/A</v>
      </c>
      <c r="K96" s="275" t="e">
        <f>VLOOKUP(A96,W2_LBA!B:H,5,0)</f>
        <v>#N/A</v>
      </c>
      <c r="L96" s="281" t="e">
        <f>VLOOKUP(A96,Table1[#All],7,0)</f>
        <v>#N/A</v>
      </c>
    </row>
    <row r="97" spans="1:12" ht="20.149999999999999" customHeight="1" x14ac:dyDescent="0.25">
      <c r="A97" s="171">
        <f>W1_LDI!A95</f>
        <v>0</v>
      </c>
      <c r="B97" s="166" t="e">
        <f>VLOOKUP(A97,W2_LBA!B:G,6,0)</f>
        <v>#N/A</v>
      </c>
      <c r="C97" s="171" t="e">
        <f>VLOOKUP(A97,Table1[#All],6,0)</f>
        <v>#N/A</v>
      </c>
      <c r="D97" s="171" t="e">
        <f>VLOOKUP(A97,Table1[#All],3,0)</f>
        <v>#N/A</v>
      </c>
      <c r="E97" s="171" t="e">
        <f>VLOOKUP(A97,Table1[[#All],[NO. ASET - SUBNOMBOR
(IGFMAS)]:[BAKI USIA GUNA
(TAHUN/BULAN) ]],5,0)</f>
        <v>#N/A</v>
      </c>
      <c r="F97" s="156" t="e">
        <f>VLOOKUP(C97,W3_PATA!A:A,1,0)</f>
        <v>#N/A</v>
      </c>
      <c r="G97" s="157" t="e">
        <f t="shared" si="2"/>
        <v>#N/A</v>
      </c>
      <c r="H97" s="166" t="e">
        <f>VLOOKUP(A97,W2_LBA!B:H,7,0)</f>
        <v>#N/A</v>
      </c>
      <c r="I97" s="166" t="e">
        <f t="shared" si="3"/>
        <v>#N/A</v>
      </c>
      <c r="J97" s="166" t="e">
        <f>VLOOKUP(A97,W2_LBA!B:H,3,0)</f>
        <v>#N/A</v>
      </c>
      <c r="K97" s="275" t="e">
        <f>VLOOKUP(A97,W2_LBA!B:H,5,0)</f>
        <v>#N/A</v>
      </c>
      <c r="L97" s="281" t="e">
        <f>VLOOKUP(A97,Table1[#All],7,0)</f>
        <v>#N/A</v>
      </c>
    </row>
    <row r="98" spans="1:12" ht="20.149999999999999" customHeight="1" x14ac:dyDescent="0.25">
      <c r="A98" s="171">
        <f>W1_LDI!A96</f>
        <v>0</v>
      </c>
      <c r="B98" s="166" t="e">
        <f>VLOOKUP(A98,W2_LBA!B:G,6,0)</f>
        <v>#N/A</v>
      </c>
      <c r="C98" s="171" t="e">
        <f>VLOOKUP(A98,Table1[#All],6,0)</f>
        <v>#N/A</v>
      </c>
      <c r="D98" s="171" t="e">
        <f>VLOOKUP(A98,Table1[#All],3,0)</f>
        <v>#N/A</v>
      </c>
      <c r="E98" s="171" t="e">
        <f>VLOOKUP(A98,Table1[[#All],[NO. ASET - SUBNOMBOR
(IGFMAS)]:[BAKI USIA GUNA
(TAHUN/BULAN) ]],5,0)</f>
        <v>#N/A</v>
      </c>
      <c r="F98" s="156" t="e">
        <f>VLOOKUP(C98,W3_PATA!A:A,1,0)</f>
        <v>#N/A</v>
      </c>
      <c r="G98" s="157" t="e">
        <f t="shared" si="2"/>
        <v>#N/A</v>
      </c>
      <c r="H98" s="166" t="e">
        <f>VLOOKUP(A98,W2_LBA!B:H,7,0)</f>
        <v>#N/A</v>
      </c>
      <c r="I98" s="166" t="e">
        <f t="shared" si="3"/>
        <v>#N/A</v>
      </c>
      <c r="J98" s="166" t="e">
        <f>VLOOKUP(A98,W2_LBA!B:H,3,0)</f>
        <v>#N/A</v>
      </c>
      <c r="K98" s="275" t="e">
        <f>VLOOKUP(A98,W2_LBA!B:H,5,0)</f>
        <v>#N/A</v>
      </c>
      <c r="L98" s="281" t="e">
        <f>VLOOKUP(A98,Table1[#All],7,0)</f>
        <v>#N/A</v>
      </c>
    </row>
    <row r="99" spans="1:12" ht="20.149999999999999" customHeight="1" x14ac:dyDescent="0.25">
      <c r="A99" s="171">
        <f>W1_LDI!A97</f>
        <v>0</v>
      </c>
      <c r="B99" s="166" t="e">
        <f>VLOOKUP(A99,W2_LBA!B:G,6,0)</f>
        <v>#N/A</v>
      </c>
      <c r="C99" s="171" t="e">
        <f>VLOOKUP(A99,Table1[#All],6,0)</f>
        <v>#N/A</v>
      </c>
      <c r="D99" s="171" t="e">
        <f>VLOOKUP(A99,Table1[#All],3,0)</f>
        <v>#N/A</v>
      </c>
      <c r="E99" s="171" t="e">
        <f>VLOOKUP(A99,Table1[[#All],[NO. ASET - SUBNOMBOR
(IGFMAS)]:[BAKI USIA GUNA
(TAHUN/BULAN) ]],5,0)</f>
        <v>#N/A</v>
      </c>
      <c r="F99" s="156" t="e">
        <f>VLOOKUP(C99,W3_PATA!A:A,1,0)</f>
        <v>#N/A</v>
      </c>
      <c r="G99" s="157" t="e">
        <f t="shared" si="2"/>
        <v>#N/A</v>
      </c>
      <c r="H99" s="166" t="e">
        <f>VLOOKUP(A99,W2_LBA!B:H,7,0)</f>
        <v>#N/A</v>
      </c>
      <c r="I99" s="166" t="e">
        <f t="shared" si="3"/>
        <v>#N/A</v>
      </c>
      <c r="J99" s="166" t="e">
        <f>VLOOKUP(A99,W2_LBA!B:H,3,0)</f>
        <v>#N/A</v>
      </c>
      <c r="K99" s="275" t="e">
        <f>VLOOKUP(A99,W2_LBA!B:H,5,0)</f>
        <v>#N/A</v>
      </c>
      <c r="L99" s="281" t="e">
        <f>VLOOKUP(A99,Table1[#All],7,0)</f>
        <v>#N/A</v>
      </c>
    </row>
    <row r="100" spans="1:12" ht="20.149999999999999" customHeight="1" x14ac:dyDescent="0.25">
      <c r="A100" s="171">
        <f>W1_LDI!A98</f>
        <v>0</v>
      </c>
      <c r="B100" s="166" t="e">
        <f>VLOOKUP(A100,W2_LBA!B:G,6,0)</f>
        <v>#N/A</v>
      </c>
      <c r="C100" s="171" t="e">
        <f>VLOOKUP(A100,Table1[#All],6,0)</f>
        <v>#N/A</v>
      </c>
      <c r="D100" s="171" t="e">
        <f>VLOOKUP(A100,Table1[#All],3,0)</f>
        <v>#N/A</v>
      </c>
      <c r="E100" s="171" t="e">
        <f>VLOOKUP(A100,Table1[[#All],[NO. ASET - SUBNOMBOR
(IGFMAS)]:[BAKI USIA GUNA
(TAHUN/BULAN) ]],5,0)</f>
        <v>#N/A</v>
      </c>
      <c r="F100" s="156" t="e">
        <f>VLOOKUP(C100,W3_PATA!A:A,1,0)</f>
        <v>#N/A</v>
      </c>
      <c r="G100" s="157" t="e">
        <f t="shared" si="2"/>
        <v>#N/A</v>
      </c>
      <c r="H100" s="166" t="e">
        <f>VLOOKUP(A100,W2_LBA!B:H,7,0)</f>
        <v>#N/A</v>
      </c>
      <c r="I100" s="166" t="e">
        <f t="shared" si="3"/>
        <v>#N/A</v>
      </c>
      <c r="J100" s="166" t="e">
        <f>VLOOKUP(A100,W2_LBA!B:H,3,0)</f>
        <v>#N/A</v>
      </c>
      <c r="K100" s="275" t="e">
        <f>VLOOKUP(A100,W2_LBA!B:H,5,0)</f>
        <v>#N/A</v>
      </c>
      <c r="L100" s="281" t="e">
        <f>VLOOKUP(A100,Table1[#All],7,0)</f>
        <v>#N/A</v>
      </c>
    </row>
    <row r="101" spans="1:12" ht="20.149999999999999" customHeight="1" x14ac:dyDescent="0.25">
      <c r="A101" s="171">
        <f>W1_LDI!A99</f>
        <v>0</v>
      </c>
      <c r="B101" s="166" t="e">
        <f>VLOOKUP(A101,W2_LBA!B:G,6,0)</f>
        <v>#N/A</v>
      </c>
      <c r="C101" s="171" t="e">
        <f>VLOOKUP(A101,Table1[#All],6,0)</f>
        <v>#N/A</v>
      </c>
      <c r="D101" s="171" t="e">
        <f>VLOOKUP(A101,Table1[#All],3,0)</f>
        <v>#N/A</v>
      </c>
      <c r="E101" s="171" t="e">
        <f>VLOOKUP(A101,Table1[[#All],[NO. ASET - SUBNOMBOR
(IGFMAS)]:[BAKI USIA GUNA
(TAHUN/BULAN) ]],5,0)</f>
        <v>#N/A</v>
      </c>
      <c r="F101" s="156" t="e">
        <f>VLOOKUP(C101,W3_PATA!A:A,1,0)</f>
        <v>#N/A</v>
      </c>
      <c r="G101" s="157" t="e">
        <f t="shared" si="2"/>
        <v>#N/A</v>
      </c>
      <c r="H101" s="166" t="e">
        <f>VLOOKUP(A101,W2_LBA!B:H,7,0)</f>
        <v>#N/A</v>
      </c>
      <c r="I101" s="166" t="e">
        <f t="shared" si="3"/>
        <v>#N/A</v>
      </c>
      <c r="J101" s="166" t="e">
        <f>VLOOKUP(A101,W2_LBA!B:H,3,0)</f>
        <v>#N/A</v>
      </c>
      <c r="K101" s="275" t="e">
        <f>VLOOKUP(A101,W2_LBA!B:H,5,0)</f>
        <v>#N/A</v>
      </c>
      <c r="L101" s="281" t="e">
        <f>VLOOKUP(A101,Table1[#All],7,0)</f>
        <v>#N/A</v>
      </c>
    </row>
    <row r="102" spans="1:12" ht="20.149999999999999" customHeight="1" x14ac:dyDescent="0.25">
      <c r="A102" s="171">
        <f>W1_LDI!A100</f>
        <v>0</v>
      </c>
      <c r="B102" s="166" t="e">
        <f>VLOOKUP(A102,W2_LBA!B:G,6,0)</f>
        <v>#N/A</v>
      </c>
      <c r="C102" s="171" t="e">
        <f>VLOOKUP(A102,Table1[#All],6,0)</f>
        <v>#N/A</v>
      </c>
      <c r="D102" s="171" t="e">
        <f>VLOOKUP(A102,Table1[#All],3,0)</f>
        <v>#N/A</v>
      </c>
      <c r="E102" s="171" t="e">
        <f>VLOOKUP(A102,Table1[[#All],[NO. ASET - SUBNOMBOR
(IGFMAS)]:[BAKI USIA GUNA
(TAHUN/BULAN) ]],5,0)</f>
        <v>#N/A</v>
      </c>
      <c r="F102" s="156" t="e">
        <f>VLOOKUP(C102,W3_PATA!A:A,1,0)</f>
        <v>#N/A</v>
      </c>
      <c r="G102" s="157" t="e">
        <f t="shared" si="2"/>
        <v>#N/A</v>
      </c>
      <c r="H102" s="166" t="e">
        <f>VLOOKUP(A102,W2_LBA!B:H,7,0)</f>
        <v>#N/A</v>
      </c>
      <c r="I102" s="166" t="e">
        <f t="shared" si="3"/>
        <v>#N/A</v>
      </c>
      <c r="J102" s="166" t="e">
        <f>VLOOKUP(A102,W2_LBA!B:H,3,0)</f>
        <v>#N/A</v>
      </c>
      <c r="K102" s="275" t="e">
        <f>VLOOKUP(A102,W2_LBA!B:H,5,0)</f>
        <v>#N/A</v>
      </c>
      <c r="L102" s="281" t="e">
        <f>VLOOKUP(A102,Table1[#All],7,0)</f>
        <v>#N/A</v>
      </c>
    </row>
    <row r="103" spans="1:12" ht="20.149999999999999" customHeight="1" x14ac:dyDescent="0.25">
      <c r="A103" s="171">
        <f>W1_LDI!A101</f>
        <v>0</v>
      </c>
      <c r="B103" s="166" t="e">
        <f>VLOOKUP(A103,W2_LBA!B:G,6,0)</f>
        <v>#N/A</v>
      </c>
      <c r="C103" s="171" t="e">
        <f>VLOOKUP(A103,Table1[#All],6,0)</f>
        <v>#N/A</v>
      </c>
      <c r="D103" s="171" t="e">
        <f>VLOOKUP(A103,Table1[#All],3,0)</f>
        <v>#N/A</v>
      </c>
      <c r="E103" s="171" t="e">
        <f>VLOOKUP(A103,Table1[[#All],[NO. ASET - SUBNOMBOR
(IGFMAS)]:[BAKI USIA GUNA
(TAHUN/BULAN) ]],5,0)</f>
        <v>#N/A</v>
      </c>
      <c r="F103" s="156" t="e">
        <f>VLOOKUP(C103,W3_PATA!A:A,1,0)</f>
        <v>#N/A</v>
      </c>
      <c r="G103" s="157" t="e">
        <f t="shared" si="2"/>
        <v>#N/A</v>
      </c>
      <c r="H103" s="166" t="e">
        <f>VLOOKUP(A103,W2_LBA!B:H,7,0)</f>
        <v>#N/A</v>
      </c>
      <c r="I103" s="166" t="e">
        <f t="shared" si="3"/>
        <v>#N/A</v>
      </c>
      <c r="J103" s="166" t="e">
        <f>VLOOKUP(A103,W2_LBA!B:H,3,0)</f>
        <v>#N/A</v>
      </c>
      <c r="K103" s="275" t="e">
        <f>VLOOKUP(A103,W2_LBA!B:H,5,0)</f>
        <v>#N/A</v>
      </c>
      <c r="L103" s="281" t="e">
        <f>VLOOKUP(A103,Table1[#All],7,0)</f>
        <v>#N/A</v>
      </c>
    </row>
    <row r="104" spans="1:12" ht="20.149999999999999" customHeight="1" x14ac:dyDescent="0.25">
      <c r="A104" s="171">
        <f>W1_LDI!A102</f>
        <v>0</v>
      </c>
      <c r="B104" s="166" t="e">
        <f>VLOOKUP(A104,W2_LBA!B:G,6,0)</f>
        <v>#N/A</v>
      </c>
      <c r="C104" s="171" t="e">
        <f>VLOOKUP(A104,Table1[#All],6,0)</f>
        <v>#N/A</v>
      </c>
      <c r="D104" s="171" t="e">
        <f>VLOOKUP(A104,Table1[#All],3,0)</f>
        <v>#N/A</v>
      </c>
      <c r="E104" s="171" t="e">
        <f>VLOOKUP(A104,Table1[[#All],[NO. ASET - SUBNOMBOR
(IGFMAS)]:[BAKI USIA GUNA
(TAHUN/BULAN) ]],5,0)</f>
        <v>#N/A</v>
      </c>
      <c r="F104" s="156" t="e">
        <f>VLOOKUP(C104,W3_PATA!A:A,1,0)</f>
        <v>#N/A</v>
      </c>
      <c r="G104" s="157" t="e">
        <f t="shared" si="2"/>
        <v>#N/A</v>
      </c>
      <c r="H104" s="166" t="e">
        <f>VLOOKUP(A104,W2_LBA!B:H,7,0)</f>
        <v>#N/A</v>
      </c>
      <c r="I104" s="166" t="e">
        <f t="shared" si="3"/>
        <v>#N/A</v>
      </c>
      <c r="J104" s="166" t="e">
        <f>VLOOKUP(A104,W2_LBA!B:H,3,0)</f>
        <v>#N/A</v>
      </c>
      <c r="K104" s="275" t="e">
        <f>VLOOKUP(A104,W2_LBA!B:H,5,0)</f>
        <v>#N/A</v>
      </c>
      <c r="L104" s="281" t="e">
        <f>VLOOKUP(A104,Table1[#All],7,0)</f>
        <v>#N/A</v>
      </c>
    </row>
    <row r="105" spans="1:12" ht="20.149999999999999" customHeight="1" x14ac:dyDescent="0.25">
      <c r="A105" s="171">
        <f>W1_LDI!A103</f>
        <v>0</v>
      </c>
      <c r="B105" s="166" t="e">
        <f>VLOOKUP(A105,W2_LBA!B:G,6,0)</f>
        <v>#N/A</v>
      </c>
      <c r="C105" s="171" t="e">
        <f>VLOOKUP(A105,Table1[#All],6,0)</f>
        <v>#N/A</v>
      </c>
      <c r="D105" s="171" t="e">
        <f>VLOOKUP(A105,Table1[#All],3,0)</f>
        <v>#N/A</v>
      </c>
      <c r="E105" s="171" t="e">
        <f>VLOOKUP(A105,Table1[[#All],[NO. ASET - SUBNOMBOR
(IGFMAS)]:[BAKI USIA GUNA
(TAHUN/BULAN) ]],5,0)</f>
        <v>#N/A</v>
      </c>
      <c r="F105" s="156" t="e">
        <f>VLOOKUP(C105,W3_PATA!A:A,1,0)</f>
        <v>#N/A</v>
      </c>
      <c r="G105" s="157" t="e">
        <f t="shared" si="2"/>
        <v>#N/A</v>
      </c>
      <c r="H105" s="166" t="e">
        <f>VLOOKUP(A105,W2_LBA!B:H,7,0)</f>
        <v>#N/A</v>
      </c>
      <c r="I105" s="166" t="e">
        <f t="shared" si="3"/>
        <v>#N/A</v>
      </c>
      <c r="J105" s="166" t="e">
        <f>VLOOKUP(A105,W2_LBA!B:H,3,0)</f>
        <v>#N/A</v>
      </c>
      <c r="K105" s="275" t="e">
        <f>VLOOKUP(A105,W2_LBA!B:H,5,0)</f>
        <v>#N/A</v>
      </c>
      <c r="L105" s="281" t="e">
        <f>VLOOKUP(A105,Table1[#All],7,0)</f>
        <v>#N/A</v>
      </c>
    </row>
    <row r="106" spans="1:12" ht="20.149999999999999" customHeight="1" x14ac:dyDescent="0.25">
      <c r="A106" s="171">
        <f>W1_LDI!A104</f>
        <v>0</v>
      </c>
      <c r="B106" s="166" t="e">
        <f>VLOOKUP(A106,W2_LBA!B:G,6,0)</f>
        <v>#N/A</v>
      </c>
      <c r="C106" s="171" t="e">
        <f>VLOOKUP(A106,Table1[#All],6,0)</f>
        <v>#N/A</v>
      </c>
      <c r="D106" s="171" t="e">
        <f>VLOOKUP(A106,Table1[#All],3,0)</f>
        <v>#N/A</v>
      </c>
      <c r="E106" s="171" t="e">
        <f>VLOOKUP(A106,Table1[[#All],[NO. ASET - SUBNOMBOR
(IGFMAS)]:[BAKI USIA GUNA
(TAHUN/BULAN) ]],5,0)</f>
        <v>#N/A</v>
      </c>
      <c r="F106" s="156" t="e">
        <f>VLOOKUP(C106,W3_PATA!A:A,1,0)</f>
        <v>#N/A</v>
      </c>
      <c r="G106" s="157" t="e">
        <f t="shared" si="2"/>
        <v>#N/A</v>
      </c>
      <c r="H106" s="166" t="e">
        <f>VLOOKUP(A106,W2_LBA!B:H,7,0)</f>
        <v>#N/A</v>
      </c>
      <c r="I106" s="166" t="e">
        <f t="shared" si="3"/>
        <v>#N/A</v>
      </c>
      <c r="J106" s="166" t="e">
        <f>VLOOKUP(A106,W2_LBA!B:H,3,0)</f>
        <v>#N/A</v>
      </c>
      <c r="K106" s="275" t="e">
        <f>VLOOKUP(A106,W2_LBA!B:H,5,0)</f>
        <v>#N/A</v>
      </c>
      <c r="L106" s="281" t="e">
        <f>VLOOKUP(A106,Table1[#All],7,0)</f>
        <v>#N/A</v>
      </c>
    </row>
    <row r="107" spans="1:12" ht="20.149999999999999" customHeight="1" x14ac:dyDescent="0.25">
      <c r="A107" s="171">
        <f>W1_LDI!A105</f>
        <v>0</v>
      </c>
      <c r="B107" s="166" t="e">
        <f>VLOOKUP(A107,W2_LBA!B:G,6,0)</f>
        <v>#N/A</v>
      </c>
      <c r="C107" s="171" t="e">
        <f>VLOOKUP(A107,Table1[#All],6,0)</f>
        <v>#N/A</v>
      </c>
      <c r="D107" s="171" t="e">
        <f>VLOOKUP(A107,Table1[#All],3,0)</f>
        <v>#N/A</v>
      </c>
      <c r="E107" s="171" t="e">
        <f>VLOOKUP(A107,Table1[[#All],[NO. ASET - SUBNOMBOR
(IGFMAS)]:[BAKI USIA GUNA
(TAHUN/BULAN) ]],5,0)</f>
        <v>#N/A</v>
      </c>
      <c r="F107" s="156" t="e">
        <f>VLOOKUP(C107,W3_PATA!A:A,1,0)</f>
        <v>#N/A</v>
      </c>
      <c r="G107" s="157" t="e">
        <f t="shared" si="2"/>
        <v>#N/A</v>
      </c>
      <c r="H107" s="166" t="e">
        <f>VLOOKUP(A107,W2_LBA!B:H,7,0)</f>
        <v>#N/A</v>
      </c>
      <c r="I107" s="166" t="e">
        <f t="shared" si="3"/>
        <v>#N/A</v>
      </c>
      <c r="J107" s="166" t="e">
        <f>VLOOKUP(A107,W2_LBA!B:H,3,0)</f>
        <v>#N/A</v>
      </c>
      <c r="K107" s="275" t="e">
        <f>VLOOKUP(A107,W2_LBA!B:H,5,0)</f>
        <v>#N/A</v>
      </c>
      <c r="L107" s="281" t="e">
        <f>VLOOKUP(A107,Table1[#All],7,0)</f>
        <v>#N/A</v>
      </c>
    </row>
    <row r="108" spans="1:12" ht="20.149999999999999" customHeight="1" x14ac:dyDescent="0.25">
      <c r="A108" s="171">
        <f>W1_LDI!A106</f>
        <v>0</v>
      </c>
      <c r="B108" s="166" t="e">
        <f>VLOOKUP(A108,W2_LBA!B:G,6,0)</f>
        <v>#N/A</v>
      </c>
      <c r="C108" s="171" t="e">
        <f>VLOOKUP(A108,Table1[#All],6,0)</f>
        <v>#N/A</v>
      </c>
      <c r="D108" s="171" t="e">
        <f>VLOOKUP(A108,Table1[#All],3,0)</f>
        <v>#N/A</v>
      </c>
      <c r="E108" s="171" t="e">
        <f>VLOOKUP(A108,Table1[[#All],[NO. ASET - SUBNOMBOR
(IGFMAS)]:[BAKI USIA GUNA
(TAHUN/BULAN) ]],5,0)</f>
        <v>#N/A</v>
      </c>
      <c r="F108" s="156" t="e">
        <f>VLOOKUP(C108,W3_PATA!A:A,1,0)</f>
        <v>#N/A</v>
      </c>
      <c r="G108" s="157" t="e">
        <f t="shared" si="2"/>
        <v>#N/A</v>
      </c>
      <c r="H108" s="166" t="e">
        <f>VLOOKUP(A108,W2_LBA!B:H,7,0)</f>
        <v>#N/A</v>
      </c>
      <c r="I108" s="166" t="e">
        <f t="shared" si="3"/>
        <v>#N/A</v>
      </c>
      <c r="J108" s="166" t="e">
        <f>VLOOKUP(A108,W2_LBA!B:H,3,0)</f>
        <v>#N/A</v>
      </c>
      <c r="K108" s="275" t="e">
        <f>VLOOKUP(A108,W2_LBA!B:H,5,0)</f>
        <v>#N/A</v>
      </c>
      <c r="L108" s="281" t="e">
        <f>VLOOKUP(A108,Table1[#All],7,0)</f>
        <v>#N/A</v>
      </c>
    </row>
    <row r="109" spans="1:12" ht="20.149999999999999" customHeight="1" x14ac:dyDescent="0.25">
      <c r="A109" s="171">
        <f>W1_LDI!A107</f>
        <v>0</v>
      </c>
      <c r="B109" s="166" t="e">
        <f>VLOOKUP(A109,W2_LBA!B:G,6,0)</f>
        <v>#N/A</v>
      </c>
      <c r="C109" s="171" t="e">
        <f>VLOOKUP(A109,Table1[#All],6,0)</f>
        <v>#N/A</v>
      </c>
      <c r="D109" s="171" t="e">
        <f>VLOOKUP(A109,Table1[#All],3,0)</f>
        <v>#N/A</v>
      </c>
      <c r="E109" s="171" t="e">
        <f>VLOOKUP(A109,Table1[[#All],[NO. ASET - SUBNOMBOR
(IGFMAS)]:[BAKI USIA GUNA
(TAHUN/BULAN) ]],5,0)</f>
        <v>#N/A</v>
      </c>
      <c r="F109" s="156" t="e">
        <f>VLOOKUP(C109,W3_PATA!A:A,1,0)</f>
        <v>#N/A</v>
      </c>
      <c r="G109" s="157" t="e">
        <f t="shared" si="2"/>
        <v>#N/A</v>
      </c>
      <c r="H109" s="166" t="e">
        <f>VLOOKUP(A109,W2_LBA!B:H,7,0)</f>
        <v>#N/A</v>
      </c>
      <c r="I109" s="166" t="e">
        <f t="shared" si="3"/>
        <v>#N/A</v>
      </c>
      <c r="J109" s="166" t="e">
        <f>VLOOKUP(A109,W2_LBA!B:H,3,0)</f>
        <v>#N/A</v>
      </c>
      <c r="K109" s="275" t="e">
        <f>VLOOKUP(A109,W2_LBA!B:H,5,0)</f>
        <v>#N/A</v>
      </c>
      <c r="L109" s="281" t="e">
        <f>VLOOKUP(A109,Table1[#All],7,0)</f>
        <v>#N/A</v>
      </c>
    </row>
    <row r="110" spans="1:12" ht="20.149999999999999" customHeight="1" x14ac:dyDescent="0.25">
      <c r="A110" s="171">
        <f>W1_LDI!A108</f>
        <v>0</v>
      </c>
      <c r="B110" s="166" t="e">
        <f>VLOOKUP(A110,W2_LBA!B:G,6,0)</f>
        <v>#N/A</v>
      </c>
      <c r="C110" s="171" t="e">
        <f>VLOOKUP(A110,Table1[#All],6,0)</f>
        <v>#N/A</v>
      </c>
      <c r="D110" s="171" t="e">
        <f>VLOOKUP(A110,Table1[#All],3,0)</f>
        <v>#N/A</v>
      </c>
      <c r="E110" s="171" t="e">
        <f>VLOOKUP(A110,Table1[[#All],[NO. ASET - SUBNOMBOR
(IGFMAS)]:[BAKI USIA GUNA
(TAHUN/BULAN) ]],5,0)</f>
        <v>#N/A</v>
      </c>
      <c r="F110" s="156" t="e">
        <f>VLOOKUP(C110,W3_PATA!A:A,1,0)</f>
        <v>#N/A</v>
      </c>
      <c r="G110" s="157" t="e">
        <f t="shared" si="2"/>
        <v>#N/A</v>
      </c>
      <c r="H110" s="166" t="e">
        <f>VLOOKUP(A110,W2_LBA!B:H,7,0)</f>
        <v>#N/A</v>
      </c>
      <c r="I110" s="166" t="e">
        <f t="shared" si="3"/>
        <v>#N/A</v>
      </c>
      <c r="J110" s="166" t="e">
        <f>VLOOKUP(A110,W2_LBA!B:H,3,0)</f>
        <v>#N/A</v>
      </c>
      <c r="K110" s="275" t="e">
        <f>VLOOKUP(A110,W2_LBA!B:H,5,0)</f>
        <v>#N/A</v>
      </c>
      <c r="L110" s="281" t="e">
        <f>VLOOKUP(A110,Table1[#All],7,0)</f>
        <v>#N/A</v>
      </c>
    </row>
    <row r="111" spans="1:12" ht="20.149999999999999" customHeight="1" x14ac:dyDescent="0.25">
      <c r="A111" s="171">
        <f>W1_LDI!A109</f>
        <v>0</v>
      </c>
      <c r="B111" s="166" t="e">
        <f>VLOOKUP(A111,W2_LBA!B:G,6,0)</f>
        <v>#N/A</v>
      </c>
      <c r="C111" s="171" t="e">
        <f>VLOOKUP(A111,Table1[#All],6,0)</f>
        <v>#N/A</v>
      </c>
      <c r="D111" s="171" t="e">
        <f>VLOOKUP(A111,Table1[#All],3,0)</f>
        <v>#N/A</v>
      </c>
      <c r="E111" s="171" t="e">
        <f>VLOOKUP(A111,Table1[[#All],[NO. ASET - SUBNOMBOR
(IGFMAS)]:[BAKI USIA GUNA
(TAHUN/BULAN) ]],5,0)</f>
        <v>#N/A</v>
      </c>
      <c r="F111" s="156" t="e">
        <f>VLOOKUP(C111,W3_PATA!A:A,1,0)</f>
        <v>#N/A</v>
      </c>
      <c r="G111" s="157" t="e">
        <f t="shared" si="2"/>
        <v>#N/A</v>
      </c>
      <c r="H111" s="166" t="e">
        <f>VLOOKUP(A111,W2_LBA!B:H,7,0)</f>
        <v>#N/A</v>
      </c>
      <c r="I111" s="166" t="e">
        <f t="shared" si="3"/>
        <v>#N/A</v>
      </c>
      <c r="J111" s="166" t="e">
        <f>VLOOKUP(A111,W2_LBA!B:H,3,0)</f>
        <v>#N/A</v>
      </c>
      <c r="K111" s="275" t="e">
        <f>VLOOKUP(A111,W2_LBA!B:H,5,0)</f>
        <v>#N/A</v>
      </c>
      <c r="L111" s="281" t="e">
        <f>VLOOKUP(A111,Table1[#All],7,0)</f>
        <v>#N/A</v>
      </c>
    </row>
    <row r="112" spans="1:12" ht="20.149999999999999" customHeight="1" x14ac:dyDescent="0.25">
      <c r="A112" s="171">
        <f>W1_LDI!A110</f>
        <v>0</v>
      </c>
      <c r="B112" s="166" t="e">
        <f>VLOOKUP(A112,W2_LBA!B:G,6,0)</f>
        <v>#N/A</v>
      </c>
      <c r="C112" s="171" t="e">
        <f>VLOOKUP(A112,Table1[#All],6,0)</f>
        <v>#N/A</v>
      </c>
      <c r="D112" s="171" t="e">
        <f>VLOOKUP(A112,Table1[#All],3,0)</f>
        <v>#N/A</v>
      </c>
      <c r="E112" s="171" t="e">
        <f>VLOOKUP(A112,Table1[[#All],[NO. ASET - SUBNOMBOR
(IGFMAS)]:[BAKI USIA GUNA
(TAHUN/BULAN) ]],5,0)</f>
        <v>#N/A</v>
      </c>
      <c r="F112" s="156" t="e">
        <f>VLOOKUP(C112,W3_PATA!A:A,1,0)</f>
        <v>#N/A</v>
      </c>
      <c r="G112" s="157" t="e">
        <f t="shared" si="2"/>
        <v>#N/A</v>
      </c>
      <c r="H112" s="166" t="e">
        <f>VLOOKUP(A112,W2_LBA!B:H,7,0)</f>
        <v>#N/A</v>
      </c>
      <c r="I112" s="166" t="e">
        <f t="shared" si="3"/>
        <v>#N/A</v>
      </c>
      <c r="J112" s="166" t="e">
        <f>VLOOKUP(A112,W2_LBA!B:H,3,0)</f>
        <v>#N/A</v>
      </c>
      <c r="K112" s="275" t="e">
        <f>VLOOKUP(A112,W2_LBA!B:H,5,0)</f>
        <v>#N/A</v>
      </c>
      <c r="L112" s="281" t="e">
        <f>VLOOKUP(A112,Table1[#All],7,0)</f>
        <v>#N/A</v>
      </c>
    </row>
    <row r="113" spans="1:12" ht="20.149999999999999" customHeight="1" x14ac:dyDescent="0.25">
      <c r="A113" s="171">
        <f>W1_LDI!A111</f>
        <v>0</v>
      </c>
      <c r="B113" s="166" t="e">
        <f>VLOOKUP(A113,W2_LBA!B:G,6,0)</f>
        <v>#N/A</v>
      </c>
      <c r="C113" s="171" t="e">
        <f>VLOOKUP(A113,Table1[#All],6,0)</f>
        <v>#N/A</v>
      </c>
      <c r="D113" s="171" t="e">
        <f>VLOOKUP(A113,Table1[#All],3,0)</f>
        <v>#N/A</v>
      </c>
      <c r="E113" s="171" t="e">
        <f>VLOOKUP(A113,Table1[[#All],[NO. ASET - SUBNOMBOR
(IGFMAS)]:[BAKI USIA GUNA
(TAHUN/BULAN) ]],5,0)</f>
        <v>#N/A</v>
      </c>
      <c r="F113" s="156" t="e">
        <f>VLOOKUP(C113,W3_PATA!A:A,1,0)</f>
        <v>#N/A</v>
      </c>
      <c r="G113" s="157" t="e">
        <f t="shared" si="2"/>
        <v>#N/A</v>
      </c>
      <c r="H113" s="166" t="e">
        <f>VLOOKUP(A113,W2_LBA!B:H,7,0)</f>
        <v>#N/A</v>
      </c>
      <c r="I113" s="166" t="e">
        <f t="shared" si="3"/>
        <v>#N/A</v>
      </c>
      <c r="J113" s="166" t="e">
        <f>VLOOKUP(A113,W2_LBA!B:H,3,0)</f>
        <v>#N/A</v>
      </c>
      <c r="K113" s="275" t="e">
        <f>VLOOKUP(A113,W2_LBA!B:H,5,0)</f>
        <v>#N/A</v>
      </c>
      <c r="L113" s="281" t="e">
        <f>VLOOKUP(A113,Table1[#All],7,0)</f>
        <v>#N/A</v>
      </c>
    </row>
    <row r="114" spans="1:12" ht="20.149999999999999" customHeight="1" x14ac:dyDescent="0.25">
      <c r="A114" s="171">
        <f>W1_LDI!A112</f>
        <v>0</v>
      </c>
      <c r="B114" s="166" t="e">
        <f>VLOOKUP(A114,W2_LBA!B:G,6,0)</f>
        <v>#N/A</v>
      </c>
      <c r="C114" s="171" t="e">
        <f>VLOOKUP(A114,Table1[#All],6,0)</f>
        <v>#N/A</v>
      </c>
      <c r="D114" s="171" t="e">
        <f>VLOOKUP(A114,Table1[#All],3,0)</f>
        <v>#N/A</v>
      </c>
      <c r="E114" s="171" t="e">
        <f>VLOOKUP(A114,Table1[[#All],[NO. ASET - SUBNOMBOR
(IGFMAS)]:[BAKI USIA GUNA
(TAHUN/BULAN) ]],5,0)</f>
        <v>#N/A</v>
      </c>
      <c r="F114" s="156" t="e">
        <f>VLOOKUP(C114,W3_PATA!A:A,1,0)</f>
        <v>#N/A</v>
      </c>
      <c r="G114" s="157" t="e">
        <f t="shared" si="2"/>
        <v>#N/A</v>
      </c>
      <c r="H114" s="166" t="e">
        <f>VLOOKUP(A114,W2_LBA!B:H,7,0)</f>
        <v>#N/A</v>
      </c>
      <c r="I114" s="166" t="e">
        <f t="shared" si="3"/>
        <v>#N/A</v>
      </c>
      <c r="J114" s="166" t="e">
        <f>VLOOKUP(A114,W2_LBA!B:H,3,0)</f>
        <v>#N/A</v>
      </c>
      <c r="K114" s="275" t="e">
        <f>VLOOKUP(A114,W2_LBA!B:H,5,0)</f>
        <v>#N/A</v>
      </c>
      <c r="L114" s="281" t="e">
        <f>VLOOKUP(A114,Table1[#All],7,0)</f>
        <v>#N/A</v>
      </c>
    </row>
    <row r="115" spans="1:12" ht="20.149999999999999" customHeight="1" x14ac:dyDescent="0.25">
      <c r="A115" s="171">
        <f>W1_LDI!A113</f>
        <v>0</v>
      </c>
      <c r="B115" s="166" t="e">
        <f>VLOOKUP(A115,W2_LBA!B:G,6,0)</f>
        <v>#N/A</v>
      </c>
      <c r="C115" s="171" t="e">
        <f>VLOOKUP(A115,Table1[#All],6,0)</f>
        <v>#N/A</v>
      </c>
      <c r="D115" s="171" t="e">
        <f>VLOOKUP(A115,Table1[#All],3,0)</f>
        <v>#N/A</v>
      </c>
      <c r="E115" s="171" t="e">
        <f>VLOOKUP(A115,Table1[[#All],[NO. ASET - SUBNOMBOR
(IGFMAS)]:[BAKI USIA GUNA
(TAHUN/BULAN) ]],5,0)</f>
        <v>#N/A</v>
      </c>
      <c r="F115" s="156" t="e">
        <f>VLOOKUP(C115,W3_PATA!A:A,1,0)</f>
        <v>#N/A</v>
      </c>
      <c r="G115" s="157" t="e">
        <f t="shared" si="2"/>
        <v>#N/A</v>
      </c>
      <c r="H115" s="166" t="e">
        <f>VLOOKUP(A115,W2_LBA!B:H,7,0)</f>
        <v>#N/A</v>
      </c>
      <c r="I115" s="166" t="e">
        <f t="shared" si="3"/>
        <v>#N/A</v>
      </c>
      <c r="J115" s="166" t="e">
        <f>VLOOKUP(A115,W2_LBA!B:H,3,0)</f>
        <v>#N/A</v>
      </c>
      <c r="K115" s="275" t="e">
        <f>VLOOKUP(A115,W2_LBA!B:H,5,0)</f>
        <v>#N/A</v>
      </c>
      <c r="L115" s="281" t="e">
        <f>VLOOKUP(A115,Table1[#All],7,0)</f>
        <v>#N/A</v>
      </c>
    </row>
    <row r="116" spans="1:12" ht="20.149999999999999" customHeight="1" x14ac:dyDescent="0.25">
      <c r="A116" s="171">
        <f>W1_LDI!A114</f>
        <v>0</v>
      </c>
      <c r="B116" s="166" t="e">
        <f>VLOOKUP(A116,W2_LBA!B:G,6,0)</f>
        <v>#N/A</v>
      </c>
      <c r="C116" s="171" t="e">
        <f>VLOOKUP(A116,Table1[#All],6,0)</f>
        <v>#N/A</v>
      </c>
      <c r="D116" s="171" t="e">
        <f>VLOOKUP(A116,Table1[#All],3,0)</f>
        <v>#N/A</v>
      </c>
      <c r="E116" s="171" t="e">
        <f>VLOOKUP(A116,Table1[[#All],[NO. ASET - SUBNOMBOR
(IGFMAS)]:[BAKI USIA GUNA
(TAHUN/BULAN) ]],5,0)</f>
        <v>#N/A</v>
      </c>
      <c r="F116" s="156" t="e">
        <f>VLOOKUP(C116,W3_PATA!A:A,1,0)</f>
        <v>#N/A</v>
      </c>
      <c r="G116" s="157" t="e">
        <f t="shared" si="2"/>
        <v>#N/A</v>
      </c>
      <c r="H116" s="166" t="e">
        <f>VLOOKUP(A116,W2_LBA!B:H,7,0)</f>
        <v>#N/A</v>
      </c>
      <c r="I116" s="166" t="e">
        <f t="shared" si="3"/>
        <v>#N/A</v>
      </c>
      <c r="J116" s="166" t="e">
        <f>VLOOKUP(A116,W2_LBA!B:H,3,0)</f>
        <v>#N/A</v>
      </c>
      <c r="K116" s="275" t="e">
        <f>VLOOKUP(A116,W2_LBA!B:H,5,0)</f>
        <v>#N/A</v>
      </c>
      <c r="L116" s="281" t="e">
        <f>VLOOKUP(A116,Table1[#All],7,0)</f>
        <v>#N/A</v>
      </c>
    </row>
    <row r="117" spans="1:12" ht="20.149999999999999" customHeight="1" x14ac:dyDescent="0.25">
      <c r="A117" s="171">
        <f>W1_LDI!A115</f>
        <v>0</v>
      </c>
      <c r="B117" s="166" t="e">
        <f>VLOOKUP(A117,W2_LBA!B:G,6,0)</f>
        <v>#N/A</v>
      </c>
      <c r="C117" s="171" t="e">
        <f>VLOOKUP(A117,Table1[#All],6,0)</f>
        <v>#N/A</v>
      </c>
      <c r="D117" s="171" t="e">
        <f>VLOOKUP(A117,Table1[#All],3,0)</f>
        <v>#N/A</v>
      </c>
      <c r="E117" s="171" t="e">
        <f>VLOOKUP(A117,Table1[[#All],[NO. ASET - SUBNOMBOR
(IGFMAS)]:[BAKI USIA GUNA
(TAHUN/BULAN) ]],5,0)</f>
        <v>#N/A</v>
      </c>
      <c r="F117" s="156" t="e">
        <f>VLOOKUP(C117,W3_PATA!A:A,1,0)</f>
        <v>#N/A</v>
      </c>
      <c r="G117" s="157" t="e">
        <f t="shared" si="2"/>
        <v>#N/A</v>
      </c>
      <c r="H117" s="166" t="e">
        <f>VLOOKUP(A117,W2_LBA!B:H,7,0)</f>
        <v>#N/A</v>
      </c>
      <c r="I117" s="166" t="e">
        <f t="shared" si="3"/>
        <v>#N/A</v>
      </c>
      <c r="J117" s="166" t="e">
        <f>VLOOKUP(A117,W2_LBA!B:H,3,0)</f>
        <v>#N/A</v>
      </c>
      <c r="K117" s="275" t="e">
        <f>VLOOKUP(A117,W2_LBA!B:H,5,0)</f>
        <v>#N/A</v>
      </c>
      <c r="L117" s="281" t="e">
        <f>VLOOKUP(A117,Table1[#All],7,0)</f>
        <v>#N/A</v>
      </c>
    </row>
    <row r="118" spans="1:12" ht="20.149999999999999" customHeight="1" x14ac:dyDescent="0.25">
      <c r="A118" s="171">
        <f>W1_LDI!A116</f>
        <v>0</v>
      </c>
      <c r="B118" s="166" t="e">
        <f>VLOOKUP(A118,W2_LBA!B:G,6,0)</f>
        <v>#N/A</v>
      </c>
      <c r="C118" s="171" t="e">
        <f>VLOOKUP(A118,Table1[#All],6,0)</f>
        <v>#N/A</v>
      </c>
      <c r="D118" s="171" t="e">
        <f>VLOOKUP(A118,Table1[#All],3,0)</f>
        <v>#N/A</v>
      </c>
      <c r="E118" s="171" t="e">
        <f>VLOOKUP(A118,Table1[[#All],[NO. ASET - SUBNOMBOR
(IGFMAS)]:[BAKI USIA GUNA
(TAHUN/BULAN) ]],5,0)</f>
        <v>#N/A</v>
      </c>
      <c r="F118" s="156" t="e">
        <f>VLOOKUP(C118,W3_PATA!A:A,1,0)</f>
        <v>#N/A</v>
      </c>
      <c r="G118" s="157" t="e">
        <f t="shared" si="2"/>
        <v>#N/A</v>
      </c>
      <c r="H118" s="166" t="e">
        <f>VLOOKUP(A118,W2_LBA!B:H,7,0)</f>
        <v>#N/A</v>
      </c>
      <c r="I118" s="166" t="e">
        <f t="shared" si="3"/>
        <v>#N/A</v>
      </c>
      <c r="J118" s="166" t="e">
        <f>VLOOKUP(A118,W2_LBA!B:H,3,0)</f>
        <v>#N/A</v>
      </c>
      <c r="K118" s="275" t="e">
        <f>VLOOKUP(A118,W2_LBA!B:H,5,0)</f>
        <v>#N/A</v>
      </c>
      <c r="L118" s="281" t="e">
        <f>VLOOKUP(A118,Table1[#All],7,0)</f>
        <v>#N/A</v>
      </c>
    </row>
    <row r="119" spans="1:12" ht="20.149999999999999" customHeight="1" x14ac:dyDescent="0.25">
      <c r="A119" s="171">
        <f>W1_LDI!A117</f>
        <v>0</v>
      </c>
      <c r="B119" s="166" t="e">
        <f>VLOOKUP(A119,W2_LBA!B:G,6,0)</f>
        <v>#N/A</v>
      </c>
      <c r="C119" s="171" t="e">
        <f>VLOOKUP(A119,Table1[#All],6,0)</f>
        <v>#N/A</v>
      </c>
      <c r="D119" s="171" t="e">
        <f>VLOOKUP(A119,Table1[#All],3,0)</f>
        <v>#N/A</v>
      </c>
      <c r="E119" s="171" t="e">
        <f>VLOOKUP(A119,Table1[[#All],[NO. ASET - SUBNOMBOR
(IGFMAS)]:[BAKI USIA GUNA
(TAHUN/BULAN) ]],5,0)</f>
        <v>#N/A</v>
      </c>
      <c r="F119" s="156" t="e">
        <f>VLOOKUP(C119,W3_PATA!A:A,1,0)</f>
        <v>#N/A</v>
      </c>
      <c r="G119" s="157" t="e">
        <f t="shared" si="2"/>
        <v>#N/A</v>
      </c>
      <c r="H119" s="166" t="e">
        <f>VLOOKUP(A119,W2_LBA!B:H,7,0)</f>
        <v>#N/A</v>
      </c>
      <c r="I119" s="166" t="e">
        <f t="shared" si="3"/>
        <v>#N/A</v>
      </c>
      <c r="J119" s="166" t="e">
        <f>VLOOKUP(A119,W2_LBA!B:H,3,0)</f>
        <v>#N/A</v>
      </c>
      <c r="K119" s="275" t="e">
        <f>VLOOKUP(A119,W2_LBA!B:H,5,0)</f>
        <v>#N/A</v>
      </c>
      <c r="L119" s="281" t="e">
        <f>VLOOKUP(A119,Table1[#All],7,0)</f>
        <v>#N/A</v>
      </c>
    </row>
    <row r="120" spans="1:12" ht="20.149999999999999" customHeight="1" x14ac:dyDescent="0.25">
      <c r="A120" s="171">
        <f>W1_LDI!A118</f>
        <v>0</v>
      </c>
      <c r="B120" s="166" t="e">
        <f>VLOOKUP(A120,W2_LBA!B:G,6,0)</f>
        <v>#N/A</v>
      </c>
      <c r="C120" s="171" t="e">
        <f>VLOOKUP(A120,Table1[#All],6,0)</f>
        <v>#N/A</v>
      </c>
      <c r="D120" s="171" t="e">
        <f>VLOOKUP(A120,Table1[#All],3,0)</f>
        <v>#N/A</v>
      </c>
      <c r="E120" s="171" t="e">
        <f>VLOOKUP(A120,Table1[[#All],[NO. ASET - SUBNOMBOR
(IGFMAS)]:[BAKI USIA GUNA
(TAHUN/BULAN) ]],5,0)</f>
        <v>#N/A</v>
      </c>
      <c r="F120" s="156" t="e">
        <f>VLOOKUP(C120,W3_PATA!A:A,1,0)</f>
        <v>#N/A</v>
      </c>
      <c r="G120" s="157" t="e">
        <f t="shared" si="2"/>
        <v>#N/A</v>
      </c>
      <c r="H120" s="166" t="e">
        <f>VLOOKUP(A120,W2_LBA!B:H,7,0)</f>
        <v>#N/A</v>
      </c>
      <c r="I120" s="166" t="e">
        <f t="shared" si="3"/>
        <v>#N/A</v>
      </c>
      <c r="J120" s="166" t="e">
        <f>VLOOKUP(A120,W2_LBA!B:H,3,0)</f>
        <v>#N/A</v>
      </c>
      <c r="K120" s="275" t="e">
        <f>VLOOKUP(A120,W2_LBA!B:H,5,0)</f>
        <v>#N/A</v>
      </c>
      <c r="L120" s="281" t="e">
        <f>VLOOKUP(A120,Table1[#All],7,0)</f>
        <v>#N/A</v>
      </c>
    </row>
    <row r="121" spans="1:12" ht="20.149999999999999" customHeight="1" x14ac:dyDescent="0.25">
      <c r="A121" s="171">
        <f>W1_LDI!A119</f>
        <v>0</v>
      </c>
      <c r="B121" s="166" t="e">
        <f>VLOOKUP(A121,W2_LBA!B:G,6,0)</f>
        <v>#N/A</v>
      </c>
      <c r="C121" s="171" t="e">
        <f>VLOOKUP(A121,Table1[#All],6,0)</f>
        <v>#N/A</v>
      </c>
      <c r="D121" s="171" t="e">
        <f>VLOOKUP(A121,Table1[#All],3,0)</f>
        <v>#N/A</v>
      </c>
      <c r="E121" s="171" t="e">
        <f>VLOOKUP(A121,Table1[[#All],[NO. ASET - SUBNOMBOR
(IGFMAS)]:[BAKI USIA GUNA
(TAHUN/BULAN) ]],5,0)</f>
        <v>#N/A</v>
      </c>
      <c r="F121" s="156" t="e">
        <f>VLOOKUP(C121,W3_PATA!A:A,1,0)</f>
        <v>#N/A</v>
      </c>
      <c r="G121" s="157" t="e">
        <f t="shared" si="2"/>
        <v>#N/A</v>
      </c>
      <c r="H121" s="166" t="e">
        <f>VLOOKUP(A121,W2_LBA!B:H,7,0)</f>
        <v>#N/A</v>
      </c>
      <c r="I121" s="166" t="e">
        <f t="shared" si="3"/>
        <v>#N/A</v>
      </c>
      <c r="J121" s="166" t="e">
        <f>VLOOKUP(A121,W2_LBA!B:H,3,0)</f>
        <v>#N/A</v>
      </c>
      <c r="K121" s="275" t="e">
        <f>VLOOKUP(A121,W2_LBA!B:H,5,0)</f>
        <v>#N/A</v>
      </c>
      <c r="L121" s="281" t="e">
        <f>VLOOKUP(A121,Table1[#All],7,0)</f>
        <v>#N/A</v>
      </c>
    </row>
    <row r="122" spans="1:12" ht="20.149999999999999" customHeight="1" x14ac:dyDescent="0.25">
      <c r="A122" s="171">
        <f>W1_LDI!A120</f>
        <v>0</v>
      </c>
      <c r="B122" s="166" t="e">
        <f>VLOOKUP(A122,W2_LBA!B:G,6,0)</f>
        <v>#N/A</v>
      </c>
      <c r="C122" s="171" t="e">
        <f>VLOOKUP(A122,Table1[#All],6,0)</f>
        <v>#N/A</v>
      </c>
      <c r="D122" s="171" t="e">
        <f>VLOOKUP(A122,Table1[#All],3,0)</f>
        <v>#N/A</v>
      </c>
      <c r="E122" s="171" t="e">
        <f>VLOOKUP(A122,Table1[[#All],[NO. ASET - SUBNOMBOR
(IGFMAS)]:[BAKI USIA GUNA
(TAHUN/BULAN) ]],5,0)</f>
        <v>#N/A</v>
      </c>
      <c r="F122" s="156" t="e">
        <f>VLOOKUP(C122,W3_PATA!A:A,1,0)</f>
        <v>#N/A</v>
      </c>
      <c r="G122" s="157" t="e">
        <f t="shared" si="2"/>
        <v>#N/A</v>
      </c>
      <c r="H122" s="166" t="e">
        <f>VLOOKUP(A122,W2_LBA!B:H,7,0)</f>
        <v>#N/A</v>
      </c>
      <c r="I122" s="166" t="e">
        <f t="shared" si="3"/>
        <v>#N/A</v>
      </c>
      <c r="J122" s="166" t="e">
        <f>VLOOKUP(A122,W2_LBA!B:H,3,0)</f>
        <v>#N/A</v>
      </c>
      <c r="K122" s="275" t="e">
        <f>VLOOKUP(A122,W2_LBA!B:H,5,0)</f>
        <v>#N/A</v>
      </c>
      <c r="L122" s="281" t="e">
        <f>VLOOKUP(A122,Table1[#All],7,0)</f>
        <v>#N/A</v>
      </c>
    </row>
    <row r="123" spans="1:12" ht="20.149999999999999" customHeight="1" x14ac:dyDescent="0.25">
      <c r="A123" s="171">
        <f>W1_LDI!A121</f>
        <v>0</v>
      </c>
      <c r="B123" s="166" t="e">
        <f>VLOOKUP(A123,W2_LBA!B:G,6,0)</f>
        <v>#N/A</v>
      </c>
      <c r="C123" s="171" t="e">
        <f>VLOOKUP(A123,Table1[#All],6,0)</f>
        <v>#N/A</v>
      </c>
      <c r="D123" s="171" t="e">
        <f>VLOOKUP(A123,Table1[#All],3,0)</f>
        <v>#N/A</v>
      </c>
      <c r="E123" s="171" t="e">
        <f>VLOOKUP(A123,Table1[[#All],[NO. ASET - SUBNOMBOR
(IGFMAS)]:[BAKI USIA GUNA
(TAHUN/BULAN) ]],5,0)</f>
        <v>#N/A</v>
      </c>
      <c r="F123" s="156" t="e">
        <f>VLOOKUP(C123,W3_PATA!A:A,1,0)</f>
        <v>#N/A</v>
      </c>
      <c r="G123" s="157" t="e">
        <f t="shared" si="2"/>
        <v>#N/A</v>
      </c>
      <c r="H123" s="166" t="e">
        <f>VLOOKUP(A123,W2_LBA!B:H,7,0)</f>
        <v>#N/A</v>
      </c>
      <c r="I123" s="166" t="e">
        <f t="shared" si="3"/>
        <v>#N/A</v>
      </c>
      <c r="J123" s="166" t="e">
        <f>VLOOKUP(A123,W2_LBA!B:H,3,0)</f>
        <v>#N/A</v>
      </c>
      <c r="K123" s="275" t="e">
        <f>VLOOKUP(A123,W2_LBA!B:H,5,0)</f>
        <v>#N/A</v>
      </c>
      <c r="L123" s="281" t="e">
        <f>VLOOKUP(A123,Table1[#All],7,0)</f>
        <v>#N/A</v>
      </c>
    </row>
    <row r="124" spans="1:12" ht="20.149999999999999" customHeight="1" x14ac:dyDescent="0.25">
      <c r="A124" s="171">
        <f>W1_LDI!A122</f>
        <v>0</v>
      </c>
      <c r="B124" s="166" t="e">
        <f>VLOOKUP(A124,W2_LBA!B:G,6,0)</f>
        <v>#N/A</v>
      </c>
      <c r="C124" s="171" t="e">
        <f>VLOOKUP(A124,Table1[#All],6,0)</f>
        <v>#N/A</v>
      </c>
      <c r="D124" s="171" t="e">
        <f>VLOOKUP(A124,Table1[#All],3,0)</f>
        <v>#N/A</v>
      </c>
      <c r="E124" s="171" t="e">
        <f>VLOOKUP(A124,Table1[[#All],[NO. ASET - SUBNOMBOR
(IGFMAS)]:[BAKI USIA GUNA
(TAHUN/BULAN) ]],5,0)</f>
        <v>#N/A</v>
      </c>
      <c r="F124" s="156" t="e">
        <f>VLOOKUP(C124,W3_PATA!A:A,1,0)</f>
        <v>#N/A</v>
      </c>
      <c r="G124" s="157" t="e">
        <f t="shared" si="2"/>
        <v>#N/A</v>
      </c>
      <c r="H124" s="166" t="e">
        <f>VLOOKUP(A124,W2_LBA!B:H,7,0)</f>
        <v>#N/A</v>
      </c>
      <c r="I124" s="166" t="e">
        <f t="shared" si="3"/>
        <v>#N/A</v>
      </c>
      <c r="J124" s="166" t="e">
        <f>VLOOKUP(A124,W2_LBA!B:H,3,0)</f>
        <v>#N/A</v>
      </c>
      <c r="K124" s="275" t="e">
        <f>VLOOKUP(A124,W2_LBA!B:H,5,0)</f>
        <v>#N/A</v>
      </c>
      <c r="L124" s="281" t="e">
        <f>VLOOKUP(A124,Table1[#All],7,0)</f>
        <v>#N/A</v>
      </c>
    </row>
    <row r="125" spans="1:12" ht="20.149999999999999" customHeight="1" x14ac:dyDescent="0.25">
      <c r="A125" s="171">
        <f>W1_LDI!A123</f>
        <v>0</v>
      </c>
      <c r="B125" s="166" t="e">
        <f>VLOOKUP(A125,W2_LBA!B:G,6,0)</f>
        <v>#N/A</v>
      </c>
      <c r="C125" s="171" t="e">
        <f>VLOOKUP(A125,Table1[#All],6,0)</f>
        <v>#N/A</v>
      </c>
      <c r="D125" s="171" t="e">
        <f>VLOOKUP(A125,Table1[#All],3,0)</f>
        <v>#N/A</v>
      </c>
      <c r="E125" s="171" t="e">
        <f>VLOOKUP(A125,Table1[[#All],[NO. ASET - SUBNOMBOR
(IGFMAS)]:[BAKI USIA GUNA
(TAHUN/BULAN) ]],5,0)</f>
        <v>#N/A</v>
      </c>
      <c r="F125" s="156" t="e">
        <f>VLOOKUP(C125,W3_PATA!A:A,1,0)</f>
        <v>#N/A</v>
      </c>
      <c r="G125" s="157" t="e">
        <f t="shared" si="2"/>
        <v>#N/A</v>
      </c>
      <c r="H125" s="166" t="e">
        <f>VLOOKUP(A125,W2_LBA!B:H,7,0)</f>
        <v>#N/A</v>
      </c>
      <c r="I125" s="166" t="e">
        <f t="shared" si="3"/>
        <v>#N/A</v>
      </c>
      <c r="J125" s="166" t="e">
        <f>VLOOKUP(A125,W2_LBA!B:H,3,0)</f>
        <v>#N/A</v>
      </c>
      <c r="K125" s="275" t="e">
        <f>VLOOKUP(A125,W2_LBA!B:H,5,0)</f>
        <v>#N/A</v>
      </c>
      <c r="L125" s="281" t="e">
        <f>VLOOKUP(A125,Table1[#All],7,0)</f>
        <v>#N/A</v>
      </c>
    </row>
    <row r="126" spans="1:12" ht="20.149999999999999" customHeight="1" x14ac:dyDescent="0.25">
      <c r="A126" s="171">
        <f>W1_LDI!A124</f>
        <v>0</v>
      </c>
      <c r="B126" s="166" t="e">
        <f>VLOOKUP(A126,W2_LBA!B:G,6,0)</f>
        <v>#N/A</v>
      </c>
      <c r="C126" s="171" t="e">
        <f>VLOOKUP(A126,Table1[#All],6,0)</f>
        <v>#N/A</v>
      </c>
      <c r="D126" s="171" t="e">
        <f>VLOOKUP(A126,Table1[#All],3,0)</f>
        <v>#N/A</v>
      </c>
      <c r="E126" s="171" t="e">
        <f>VLOOKUP(A126,Table1[[#All],[NO. ASET - SUBNOMBOR
(IGFMAS)]:[BAKI USIA GUNA
(TAHUN/BULAN) ]],5,0)</f>
        <v>#N/A</v>
      </c>
      <c r="F126" s="156" t="e">
        <f>VLOOKUP(C126,W3_PATA!A:A,1,0)</f>
        <v>#N/A</v>
      </c>
      <c r="G126" s="157" t="e">
        <f t="shared" si="2"/>
        <v>#N/A</v>
      </c>
      <c r="H126" s="166" t="e">
        <f>VLOOKUP(A126,W2_LBA!B:H,7,0)</f>
        <v>#N/A</v>
      </c>
      <c r="I126" s="166" t="e">
        <f t="shared" si="3"/>
        <v>#N/A</v>
      </c>
      <c r="J126" s="166" t="e">
        <f>VLOOKUP(A126,W2_LBA!B:H,3,0)</f>
        <v>#N/A</v>
      </c>
      <c r="K126" s="275" t="e">
        <f>VLOOKUP(A126,W2_LBA!B:H,5,0)</f>
        <v>#N/A</v>
      </c>
      <c r="L126" s="281" t="e">
        <f>VLOOKUP(A126,Table1[#All],7,0)</f>
        <v>#N/A</v>
      </c>
    </row>
    <row r="127" spans="1:12" ht="20.149999999999999" customHeight="1" x14ac:dyDescent="0.25">
      <c r="A127" s="171">
        <f>W1_LDI!A125</f>
        <v>0</v>
      </c>
      <c r="B127" s="166" t="e">
        <f>VLOOKUP(A127,W2_LBA!B:G,6,0)</f>
        <v>#N/A</v>
      </c>
      <c r="C127" s="171" t="e">
        <f>VLOOKUP(A127,Table1[#All],6,0)</f>
        <v>#N/A</v>
      </c>
      <c r="D127" s="171" t="e">
        <f>VLOOKUP(A127,Table1[#All],3,0)</f>
        <v>#N/A</v>
      </c>
      <c r="E127" s="171" t="e">
        <f>VLOOKUP(A127,Table1[[#All],[NO. ASET - SUBNOMBOR
(IGFMAS)]:[BAKI USIA GUNA
(TAHUN/BULAN) ]],5,0)</f>
        <v>#N/A</v>
      </c>
      <c r="F127" s="156" t="e">
        <f>VLOOKUP(C127,W3_PATA!A:A,1,0)</f>
        <v>#N/A</v>
      </c>
      <c r="G127" s="157" t="e">
        <f t="shared" si="2"/>
        <v>#N/A</v>
      </c>
      <c r="H127" s="166" t="e">
        <f>VLOOKUP(A127,W2_LBA!B:H,7,0)</f>
        <v>#N/A</v>
      </c>
      <c r="I127" s="166" t="e">
        <f t="shared" si="3"/>
        <v>#N/A</v>
      </c>
      <c r="J127" s="166" t="e">
        <f>VLOOKUP(A127,W2_LBA!B:H,3,0)</f>
        <v>#N/A</v>
      </c>
      <c r="K127" s="275" t="e">
        <f>VLOOKUP(A127,W2_LBA!B:H,5,0)</f>
        <v>#N/A</v>
      </c>
      <c r="L127" s="281" t="e">
        <f>VLOOKUP(A127,Table1[#All],7,0)</f>
        <v>#N/A</v>
      </c>
    </row>
    <row r="128" spans="1:12" ht="20.149999999999999" customHeight="1" x14ac:dyDescent="0.25">
      <c r="A128" s="171">
        <f>W1_LDI!A126</f>
        <v>0</v>
      </c>
      <c r="B128" s="166" t="e">
        <f>VLOOKUP(A128,W2_LBA!B:G,6,0)</f>
        <v>#N/A</v>
      </c>
      <c r="C128" s="171" t="e">
        <f>VLOOKUP(A128,Table1[#All],6,0)</f>
        <v>#N/A</v>
      </c>
      <c r="D128" s="171" t="e">
        <f>VLOOKUP(A128,Table1[#All],3,0)</f>
        <v>#N/A</v>
      </c>
      <c r="E128" s="171" t="e">
        <f>VLOOKUP(A128,Table1[[#All],[NO. ASET - SUBNOMBOR
(IGFMAS)]:[BAKI USIA GUNA
(TAHUN/BULAN) ]],5,0)</f>
        <v>#N/A</v>
      </c>
      <c r="F128" s="156" t="e">
        <f>VLOOKUP(C128,W3_PATA!A:A,1,0)</f>
        <v>#N/A</v>
      </c>
      <c r="G128" s="157" t="e">
        <f t="shared" si="2"/>
        <v>#N/A</v>
      </c>
      <c r="H128" s="166" t="e">
        <f>VLOOKUP(A128,W2_LBA!B:H,7,0)</f>
        <v>#N/A</v>
      </c>
      <c r="I128" s="166" t="e">
        <f t="shared" si="3"/>
        <v>#N/A</v>
      </c>
      <c r="J128" s="166" t="e">
        <f>VLOOKUP(A128,W2_LBA!B:H,3,0)</f>
        <v>#N/A</v>
      </c>
      <c r="K128" s="275" t="e">
        <f>VLOOKUP(A128,W2_LBA!B:H,5,0)</f>
        <v>#N/A</v>
      </c>
      <c r="L128" s="281" t="e">
        <f>VLOOKUP(A128,Table1[#All],7,0)</f>
        <v>#N/A</v>
      </c>
    </row>
    <row r="129" spans="1:12" ht="20.149999999999999" customHeight="1" x14ac:dyDescent="0.25">
      <c r="A129" s="171">
        <f>W1_LDI!A127</f>
        <v>0</v>
      </c>
      <c r="B129" s="166" t="e">
        <f>VLOOKUP(A129,W2_LBA!B:G,6,0)</f>
        <v>#N/A</v>
      </c>
      <c r="C129" s="171" t="e">
        <f>VLOOKUP(A129,Table1[#All],6,0)</f>
        <v>#N/A</v>
      </c>
      <c r="D129" s="171" t="e">
        <f>VLOOKUP(A129,Table1[#All],3,0)</f>
        <v>#N/A</v>
      </c>
      <c r="E129" s="171" t="e">
        <f>VLOOKUP(A129,Table1[[#All],[NO. ASET - SUBNOMBOR
(IGFMAS)]:[BAKI USIA GUNA
(TAHUN/BULAN) ]],5,0)</f>
        <v>#N/A</v>
      </c>
      <c r="F129" s="156" t="e">
        <f>VLOOKUP(C129,W3_PATA!A:A,1,0)</f>
        <v>#N/A</v>
      </c>
      <c r="G129" s="157" t="e">
        <f t="shared" si="2"/>
        <v>#N/A</v>
      </c>
      <c r="H129" s="166" t="e">
        <f>VLOOKUP(A129,W2_LBA!B:H,7,0)</f>
        <v>#N/A</v>
      </c>
      <c r="I129" s="166" t="e">
        <f t="shared" si="3"/>
        <v>#N/A</v>
      </c>
      <c r="J129" s="166" t="e">
        <f>VLOOKUP(A129,W2_LBA!B:H,3,0)</f>
        <v>#N/A</v>
      </c>
      <c r="K129" s="275" t="e">
        <f>VLOOKUP(A129,W2_LBA!B:H,5,0)</f>
        <v>#N/A</v>
      </c>
      <c r="L129" s="281" t="e">
        <f>VLOOKUP(A129,Table1[#All],7,0)</f>
        <v>#N/A</v>
      </c>
    </row>
    <row r="130" spans="1:12" ht="20.149999999999999" customHeight="1" x14ac:dyDescent="0.25">
      <c r="A130" s="171">
        <f>W1_LDI!A128</f>
        <v>0</v>
      </c>
      <c r="B130" s="166" t="e">
        <f>VLOOKUP(A130,W2_LBA!B:G,6,0)</f>
        <v>#N/A</v>
      </c>
      <c r="C130" s="171" t="e">
        <f>VLOOKUP(A130,Table1[#All],6,0)</f>
        <v>#N/A</v>
      </c>
      <c r="D130" s="171" t="e">
        <f>VLOOKUP(A130,Table1[#All],3,0)</f>
        <v>#N/A</v>
      </c>
      <c r="E130" s="171" t="e">
        <f>VLOOKUP(A130,Table1[[#All],[NO. ASET - SUBNOMBOR
(IGFMAS)]:[BAKI USIA GUNA
(TAHUN/BULAN) ]],5,0)</f>
        <v>#N/A</v>
      </c>
      <c r="F130" s="156" t="e">
        <f>VLOOKUP(C130,W3_PATA!A:A,1,0)</f>
        <v>#N/A</v>
      </c>
      <c r="G130" s="157" t="e">
        <f t="shared" si="2"/>
        <v>#N/A</v>
      </c>
      <c r="H130" s="166" t="e">
        <f>VLOOKUP(A130,W2_LBA!B:H,7,0)</f>
        <v>#N/A</v>
      </c>
      <c r="I130" s="166" t="e">
        <f t="shared" si="3"/>
        <v>#N/A</v>
      </c>
      <c r="J130" s="166" t="e">
        <f>VLOOKUP(A130,W2_LBA!B:H,3,0)</f>
        <v>#N/A</v>
      </c>
      <c r="K130" s="275" t="e">
        <f>VLOOKUP(A130,W2_LBA!B:H,5,0)</f>
        <v>#N/A</v>
      </c>
      <c r="L130" s="281" t="e">
        <f>VLOOKUP(A130,Table1[#All],7,0)</f>
        <v>#N/A</v>
      </c>
    </row>
    <row r="131" spans="1:12" ht="20.149999999999999" customHeight="1" x14ac:dyDescent="0.25">
      <c r="A131" s="171">
        <f>W1_LDI!A129</f>
        <v>0</v>
      </c>
      <c r="B131" s="166" t="e">
        <f>VLOOKUP(A131,W2_LBA!B:G,6,0)</f>
        <v>#N/A</v>
      </c>
      <c r="C131" s="171" t="e">
        <f>VLOOKUP(A131,Table1[#All],6,0)</f>
        <v>#N/A</v>
      </c>
      <c r="D131" s="171" t="e">
        <f>VLOOKUP(A131,Table1[#All],3,0)</f>
        <v>#N/A</v>
      </c>
      <c r="E131" s="171" t="e">
        <f>VLOOKUP(A131,Table1[[#All],[NO. ASET - SUBNOMBOR
(IGFMAS)]:[BAKI USIA GUNA
(TAHUN/BULAN) ]],5,0)</f>
        <v>#N/A</v>
      </c>
      <c r="F131" s="156" t="e">
        <f>VLOOKUP(C131,W3_PATA!A:A,1,0)</f>
        <v>#N/A</v>
      </c>
      <c r="G131" s="157" t="e">
        <f t="shared" si="2"/>
        <v>#N/A</v>
      </c>
      <c r="H131" s="166" t="e">
        <f>VLOOKUP(A131,W2_LBA!B:H,7,0)</f>
        <v>#N/A</v>
      </c>
      <c r="I131" s="166" t="e">
        <f t="shared" si="3"/>
        <v>#N/A</v>
      </c>
      <c r="J131" s="166" t="e">
        <f>VLOOKUP(A131,W2_LBA!B:H,3,0)</f>
        <v>#N/A</v>
      </c>
      <c r="K131" s="275" t="e">
        <f>VLOOKUP(A131,W2_LBA!B:H,5,0)</f>
        <v>#N/A</v>
      </c>
      <c r="L131" s="281" t="e">
        <f>VLOOKUP(A131,Table1[#All],7,0)</f>
        <v>#N/A</v>
      </c>
    </row>
    <row r="132" spans="1:12" ht="20.149999999999999" customHeight="1" x14ac:dyDescent="0.25">
      <c r="A132" s="171">
        <f>W1_LDI!A130</f>
        <v>0</v>
      </c>
      <c r="B132" s="166" t="e">
        <f>VLOOKUP(A132,W2_LBA!B:G,6,0)</f>
        <v>#N/A</v>
      </c>
      <c r="C132" s="171" t="e">
        <f>VLOOKUP(A132,Table1[#All],6,0)</f>
        <v>#N/A</v>
      </c>
      <c r="D132" s="171" t="e">
        <f>VLOOKUP(A132,Table1[#All],3,0)</f>
        <v>#N/A</v>
      </c>
      <c r="E132" s="171" t="e">
        <f>VLOOKUP(A132,Table1[[#All],[NO. ASET - SUBNOMBOR
(IGFMAS)]:[BAKI USIA GUNA
(TAHUN/BULAN) ]],5,0)</f>
        <v>#N/A</v>
      </c>
      <c r="F132" s="156" t="e">
        <f>VLOOKUP(C132,W3_PATA!A:A,1,0)</f>
        <v>#N/A</v>
      </c>
      <c r="G132" s="157" t="e">
        <f t="shared" si="2"/>
        <v>#N/A</v>
      </c>
      <c r="H132" s="166" t="e">
        <f>VLOOKUP(A132,W2_LBA!B:H,7,0)</f>
        <v>#N/A</v>
      </c>
      <c r="I132" s="166" t="e">
        <f t="shared" si="3"/>
        <v>#N/A</v>
      </c>
      <c r="J132" s="166" t="e">
        <f>VLOOKUP(A132,W2_LBA!B:H,3,0)</f>
        <v>#N/A</v>
      </c>
      <c r="K132" s="275" t="e">
        <f>VLOOKUP(A132,W2_LBA!B:H,5,0)</f>
        <v>#N/A</v>
      </c>
      <c r="L132" s="281" t="e">
        <f>VLOOKUP(A132,Table1[#All],7,0)</f>
        <v>#N/A</v>
      </c>
    </row>
    <row r="133" spans="1:12" ht="20.149999999999999" customHeight="1" x14ac:dyDescent="0.25">
      <c r="A133" s="171">
        <f>W1_LDI!A131</f>
        <v>0</v>
      </c>
      <c r="B133" s="166" t="e">
        <f>VLOOKUP(A133,W2_LBA!B:G,6,0)</f>
        <v>#N/A</v>
      </c>
      <c r="C133" s="171" t="e">
        <f>VLOOKUP(A133,Table1[#All],6,0)</f>
        <v>#N/A</v>
      </c>
      <c r="D133" s="171" t="e">
        <f>VLOOKUP(A133,Table1[#All],3,0)</f>
        <v>#N/A</v>
      </c>
      <c r="E133" s="171" t="e">
        <f>VLOOKUP(A133,Table1[[#All],[NO. ASET - SUBNOMBOR
(IGFMAS)]:[BAKI USIA GUNA
(TAHUN/BULAN) ]],5,0)</f>
        <v>#N/A</v>
      </c>
      <c r="F133" s="156" t="e">
        <f>VLOOKUP(C133,W3_PATA!A:A,1,0)</f>
        <v>#N/A</v>
      </c>
      <c r="G133" s="157" t="e">
        <f t="shared" ref="G133:G138" si="4">IFERROR(F133,B133)</f>
        <v>#N/A</v>
      </c>
      <c r="H133" s="166" t="e">
        <f>VLOOKUP(A133,W2_LBA!B:H,7,0)</f>
        <v>#N/A</v>
      </c>
      <c r="I133" s="166" t="e">
        <f t="shared" ref="I133:I196" si="5">IFERROR(F133,H133)</f>
        <v>#N/A</v>
      </c>
      <c r="J133" s="166" t="e">
        <f>VLOOKUP(A133,W2_LBA!B:H,3,0)</f>
        <v>#N/A</v>
      </c>
      <c r="K133" s="275" t="e">
        <f>VLOOKUP(A133,W2_LBA!B:H,5,0)</f>
        <v>#N/A</v>
      </c>
      <c r="L133" s="281" t="e">
        <f>VLOOKUP(A133,Table1[#All],7,0)</f>
        <v>#N/A</v>
      </c>
    </row>
    <row r="134" spans="1:12" ht="20.149999999999999" customHeight="1" x14ac:dyDescent="0.25">
      <c r="A134" s="171">
        <f>W1_LDI!A132</f>
        <v>0</v>
      </c>
      <c r="B134" s="166" t="e">
        <f>VLOOKUP(A134,W2_LBA!B:G,6,0)</f>
        <v>#N/A</v>
      </c>
      <c r="C134" s="171" t="e">
        <f>VLOOKUP(A134,Table1[#All],6,0)</f>
        <v>#N/A</v>
      </c>
      <c r="D134" s="171" t="e">
        <f>VLOOKUP(A134,Table1[#All],3,0)</f>
        <v>#N/A</v>
      </c>
      <c r="E134" s="171" t="e">
        <f>VLOOKUP(A134,Table1[[#All],[NO. ASET - SUBNOMBOR
(IGFMAS)]:[BAKI USIA GUNA
(TAHUN/BULAN) ]],5,0)</f>
        <v>#N/A</v>
      </c>
      <c r="F134" s="156" t="e">
        <f>VLOOKUP(C134,W3_PATA!A:A,1,0)</f>
        <v>#N/A</v>
      </c>
      <c r="G134" s="157" t="e">
        <f t="shared" si="4"/>
        <v>#N/A</v>
      </c>
      <c r="H134" s="166" t="e">
        <f>VLOOKUP(A134,W2_LBA!B:H,7,0)</f>
        <v>#N/A</v>
      </c>
      <c r="I134" s="166" t="e">
        <f t="shared" si="5"/>
        <v>#N/A</v>
      </c>
      <c r="J134" s="166" t="e">
        <f>VLOOKUP(A134,W2_LBA!B:H,3,0)</f>
        <v>#N/A</v>
      </c>
      <c r="K134" s="275" t="e">
        <f>VLOOKUP(A134,W2_LBA!B:H,5,0)</f>
        <v>#N/A</v>
      </c>
      <c r="L134" s="281" t="e">
        <f>VLOOKUP(A134,Table1[#All],7,0)</f>
        <v>#N/A</v>
      </c>
    </row>
    <row r="135" spans="1:12" ht="20.149999999999999" customHeight="1" x14ac:dyDescent="0.25">
      <c r="A135" s="171">
        <f>W1_LDI!A133</f>
        <v>0</v>
      </c>
      <c r="B135" s="166" t="e">
        <f>VLOOKUP(A135,W2_LBA!B:G,6,0)</f>
        <v>#N/A</v>
      </c>
      <c r="C135" s="171" t="e">
        <f>VLOOKUP(A135,Table1[#All],6,0)</f>
        <v>#N/A</v>
      </c>
      <c r="D135" s="171" t="e">
        <f>VLOOKUP(A135,Table1[#All],3,0)</f>
        <v>#N/A</v>
      </c>
      <c r="E135" s="171" t="e">
        <f>VLOOKUP(A135,Table1[[#All],[NO. ASET - SUBNOMBOR
(IGFMAS)]:[BAKI USIA GUNA
(TAHUN/BULAN) ]],5,0)</f>
        <v>#N/A</v>
      </c>
      <c r="F135" s="156" t="e">
        <f>VLOOKUP(C135,W3_PATA!A:A,1,0)</f>
        <v>#N/A</v>
      </c>
      <c r="G135" s="157" t="e">
        <f t="shared" si="4"/>
        <v>#N/A</v>
      </c>
      <c r="H135" s="166" t="e">
        <f>VLOOKUP(A135,W2_LBA!B:H,7,0)</f>
        <v>#N/A</v>
      </c>
      <c r="I135" s="166" t="e">
        <f t="shared" si="5"/>
        <v>#N/A</v>
      </c>
      <c r="J135" s="166" t="e">
        <f>VLOOKUP(A135,W2_LBA!B:H,3,0)</f>
        <v>#N/A</v>
      </c>
      <c r="K135" s="275" t="e">
        <f>VLOOKUP(A135,W2_LBA!B:H,5,0)</f>
        <v>#N/A</v>
      </c>
      <c r="L135" s="281" t="e">
        <f>VLOOKUP(A135,Table1[#All],7,0)</f>
        <v>#N/A</v>
      </c>
    </row>
    <row r="136" spans="1:12" ht="20.149999999999999" customHeight="1" x14ac:dyDescent="0.25">
      <c r="A136" s="171">
        <f>W1_LDI!A134</f>
        <v>0</v>
      </c>
      <c r="B136" s="166" t="e">
        <f>VLOOKUP(A136,W2_LBA!B:G,6,0)</f>
        <v>#N/A</v>
      </c>
      <c r="C136" s="171" t="e">
        <f>VLOOKUP(A136,Table1[#All],6,0)</f>
        <v>#N/A</v>
      </c>
      <c r="D136" s="171" t="e">
        <f>VLOOKUP(A136,Table1[#All],3,0)</f>
        <v>#N/A</v>
      </c>
      <c r="E136" s="171" t="e">
        <f>VLOOKUP(A136,Table1[[#All],[NO. ASET - SUBNOMBOR
(IGFMAS)]:[BAKI USIA GUNA
(TAHUN/BULAN) ]],5,0)</f>
        <v>#N/A</v>
      </c>
      <c r="F136" s="156" t="e">
        <f>VLOOKUP(C136,W3_PATA!A:A,1,0)</f>
        <v>#N/A</v>
      </c>
      <c r="G136" s="157" t="e">
        <f t="shared" si="4"/>
        <v>#N/A</v>
      </c>
      <c r="H136" s="166" t="e">
        <f>VLOOKUP(A136,W2_LBA!B:H,7,0)</f>
        <v>#N/A</v>
      </c>
      <c r="I136" s="166" t="e">
        <f t="shared" si="5"/>
        <v>#N/A</v>
      </c>
      <c r="J136" s="166" t="e">
        <f>VLOOKUP(A136,W2_LBA!B:H,3,0)</f>
        <v>#N/A</v>
      </c>
      <c r="K136" s="275" t="e">
        <f>VLOOKUP(A136,W2_LBA!B:H,5,0)</f>
        <v>#N/A</v>
      </c>
      <c r="L136" s="281" t="e">
        <f>VLOOKUP(A136,Table1[#All],7,0)</f>
        <v>#N/A</v>
      </c>
    </row>
    <row r="137" spans="1:12" ht="20.149999999999999" customHeight="1" x14ac:dyDescent="0.25">
      <c r="A137" s="171">
        <f>W1_LDI!A135</f>
        <v>0</v>
      </c>
      <c r="B137" s="166" t="e">
        <f>VLOOKUP(A137,W2_LBA!B:G,6,0)</f>
        <v>#N/A</v>
      </c>
      <c r="C137" s="171" t="e">
        <f>VLOOKUP(A137,Table1[#All],6,0)</f>
        <v>#N/A</v>
      </c>
      <c r="D137" s="171" t="e">
        <f>VLOOKUP(A137,Table1[#All],3,0)</f>
        <v>#N/A</v>
      </c>
      <c r="E137" s="171" t="e">
        <f>VLOOKUP(A137,Table1[[#All],[NO. ASET - SUBNOMBOR
(IGFMAS)]:[BAKI USIA GUNA
(TAHUN/BULAN) ]],5,0)</f>
        <v>#N/A</v>
      </c>
      <c r="F137" s="156" t="e">
        <f>VLOOKUP(C137,W3_PATA!A:A,1,0)</f>
        <v>#N/A</v>
      </c>
      <c r="G137" s="157" t="e">
        <f t="shared" si="4"/>
        <v>#N/A</v>
      </c>
      <c r="H137" s="166" t="e">
        <f>VLOOKUP(A137,W2_LBA!B:H,7,0)</f>
        <v>#N/A</v>
      </c>
      <c r="I137" s="166" t="e">
        <f t="shared" si="5"/>
        <v>#N/A</v>
      </c>
      <c r="J137" s="166" t="e">
        <f>VLOOKUP(A137,W2_LBA!B:H,3,0)</f>
        <v>#N/A</v>
      </c>
      <c r="K137" s="275" t="e">
        <f>VLOOKUP(A137,W2_LBA!B:H,5,0)</f>
        <v>#N/A</v>
      </c>
      <c r="L137" s="281" t="e">
        <f>VLOOKUP(A137,Table1[#All],7,0)</f>
        <v>#N/A</v>
      </c>
    </row>
    <row r="138" spans="1:12" ht="20.149999999999999" customHeight="1" x14ac:dyDescent="0.25">
      <c r="A138" s="171">
        <f>W1_LDI!A136</f>
        <v>0</v>
      </c>
      <c r="B138" s="166" t="e">
        <f>VLOOKUP(A138,W2_LBA!B:G,6,0)</f>
        <v>#N/A</v>
      </c>
      <c r="C138" s="171" t="e">
        <f>VLOOKUP(A138,Table1[#All],6,0)</f>
        <v>#N/A</v>
      </c>
      <c r="D138" s="171" t="e">
        <f>VLOOKUP(A138,Table1[#All],3,0)</f>
        <v>#N/A</v>
      </c>
      <c r="E138" s="171" t="e">
        <f>VLOOKUP(A138,Table1[[#All],[NO. ASET - SUBNOMBOR
(IGFMAS)]:[BAKI USIA GUNA
(TAHUN/BULAN) ]],5,0)</f>
        <v>#N/A</v>
      </c>
      <c r="F138" s="156" t="e">
        <f>VLOOKUP(C138,W3_PATA!A:A,1,0)</f>
        <v>#N/A</v>
      </c>
      <c r="G138" s="157" t="e">
        <f t="shared" si="4"/>
        <v>#N/A</v>
      </c>
      <c r="H138" s="166" t="e">
        <f>VLOOKUP(A138,W2_LBA!B:H,7,0)</f>
        <v>#N/A</v>
      </c>
      <c r="I138" s="166" t="e">
        <f t="shared" si="5"/>
        <v>#N/A</v>
      </c>
      <c r="J138" s="166" t="e">
        <f>VLOOKUP(A138,W2_LBA!B:H,3,0)</f>
        <v>#N/A</v>
      </c>
      <c r="K138" s="275" t="e">
        <f>VLOOKUP(A138,W2_LBA!B:H,5,0)</f>
        <v>#N/A</v>
      </c>
      <c r="L138" s="281" t="e">
        <f>VLOOKUP(A138,Table1[#All],7,0)</f>
        <v>#N/A</v>
      </c>
    </row>
    <row r="139" spans="1:12" ht="20.149999999999999" customHeight="1" x14ac:dyDescent="0.25">
      <c r="A139" s="171">
        <f>W1_LDI!A137</f>
        <v>0</v>
      </c>
      <c r="B139" s="166" t="e">
        <f>VLOOKUP(A139,W2_LBA!B:G,6,0)</f>
        <v>#N/A</v>
      </c>
      <c r="C139" s="171" t="e">
        <f>VLOOKUP(A139,Table1[#All],6,0)</f>
        <v>#N/A</v>
      </c>
      <c r="D139" s="171" t="e">
        <f>VLOOKUP(A139,Table1[#All],3,0)</f>
        <v>#N/A</v>
      </c>
      <c r="E139" s="171" t="e">
        <f>VLOOKUP(A139,Table1[[#All],[NO. ASET - SUBNOMBOR
(IGFMAS)]:[BAKI USIA GUNA
(TAHUN/BULAN) ]],5,0)</f>
        <v>#N/A</v>
      </c>
      <c r="F139" s="156" t="e">
        <f>VLOOKUP(C139,W3_PATA!A:A,1,0)</f>
        <v>#N/A</v>
      </c>
      <c r="G139" s="157" t="e">
        <f t="shared" ref="G139:G202" si="6">IFERROR(F139,B139)</f>
        <v>#N/A</v>
      </c>
      <c r="H139" s="166" t="e">
        <f>VLOOKUP(A139,W2_LBA!B:H,7,0)</f>
        <v>#N/A</v>
      </c>
      <c r="I139" s="166" t="e">
        <f t="shared" si="5"/>
        <v>#N/A</v>
      </c>
      <c r="J139" s="166" t="e">
        <f>VLOOKUP(A139,W2_LBA!B:H,3,0)</f>
        <v>#N/A</v>
      </c>
      <c r="K139" s="275" t="e">
        <f>VLOOKUP(A139,W2_LBA!B:H,5,0)</f>
        <v>#N/A</v>
      </c>
      <c r="L139" s="281" t="e">
        <f>VLOOKUP(A139,Table1[#All],7,0)</f>
        <v>#N/A</v>
      </c>
    </row>
    <row r="140" spans="1:12" ht="20.149999999999999" customHeight="1" x14ac:dyDescent="0.25">
      <c r="A140" s="171">
        <f>W1_LDI!A138</f>
        <v>0</v>
      </c>
      <c r="B140" s="166" t="e">
        <f>VLOOKUP(A140,W2_LBA!B:G,6,0)</f>
        <v>#N/A</v>
      </c>
      <c r="C140" s="171" t="e">
        <f>VLOOKUP(A140,Table1[#All],6,0)</f>
        <v>#N/A</v>
      </c>
      <c r="D140" s="171" t="e">
        <f>VLOOKUP(A140,Table1[#All],3,0)</f>
        <v>#N/A</v>
      </c>
      <c r="E140" s="171" t="e">
        <f>VLOOKUP(A140,Table1[[#All],[NO. ASET - SUBNOMBOR
(IGFMAS)]:[BAKI USIA GUNA
(TAHUN/BULAN) ]],5,0)</f>
        <v>#N/A</v>
      </c>
      <c r="F140" s="156" t="e">
        <f>VLOOKUP(C140,W3_PATA!A:A,1,0)</f>
        <v>#N/A</v>
      </c>
      <c r="G140" s="157" t="e">
        <f t="shared" si="6"/>
        <v>#N/A</v>
      </c>
      <c r="H140" s="166" t="e">
        <f>VLOOKUP(A140,W2_LBA!B:H,7,0)</f>
        <v>#N/A</v>
      </c>
      <c r="I140" s="166" t="e">
        <f t="shared" si="5"/>
        <v>#N/A</v>
      </c>
      <c r="J140" s="166" t="e">
        <f>VLOOKUP(A140,W2_LBA!B:H,3,0)</f>
        <v>#N/A</v>
      </c>
      <c r="K140" s="275" t="e">
        <f>VLOOKUP(A140,W2_LBA!B:H,5,0)</f>
        <v>#N/A</v>
      </c>
      <c r="L140" s="281" t="e">
        <f>VLOOKUP(A140,Table1[#All],7,0)</f>
        <v>#N/A</v>
      </c>
    </row>
    <row r="141" spans="1:12" ht="20.149999999999999" customHeight="1" x14ac:dyDescent="0.25">
      <c r="A141" s="171">
        <f>W1_LDI!A139</f>
        <v>0</v>
      </c>
      <c r="B141" s="166" t="e">
        <f>VLOOKUP(A141,W2_LBA!B:G,6,0)</f>
        <v>#N/A</v>
      </c>
      <c r="C141" s="171" t="e">
        <f>VLOOKUP(A141,Table1[#All],6,0)</f>
        <v>#N/A</v>
      </c>
      <c r="D141" s="171" t="e">
        <f>VLOOKUP(A141,Table1[#All],3,0)</f>
        <v>#N/A</v>
      </c>
      <c r="E141" s="171" t="e">
        <f>VLOOKUP(A141,Table1[[#All],[NO. ASET - SUBNOMBOR
(IGFMAS)]:[BAKI USIA GUNA
(TAHUN/BULAN) ]],5,0)</f>
        <v>#N/A</v>
      </c>
      <c r="F141" s="156" t="e">
        <f>VLOOKUP(C141,W3_PATA!A:A,1,0)</f>
        <v>#N/A</v>
      </c>
      <c r="G141" s="157" t="e">
        <f t="shared" si="6"/>
        <v>#N/A</v>
      </c>
      <c r="H141" s="166" t="e">
        <f>VLOOKUP(A141,W2_LBA!B:H,7,0)</f>
        <v>#N/A</v>
      </c>
      <c r="I141" s="166" t="e">
        <f t="shared" si="5"/>
        <v>#N/A</v>
      </c>
      <c r="J141" s="166" t="e">
        <f>VLOOKUP(A141,W2_LBA!B:H,3,0)</f>
        <v>#N/A</v>
      </c>
      <c r="K141" s="275" t="e">
        <f>VLOOKUP(A141,W2_LBA!B:H,5,0)</f>
        <v>#N/A</v>
      </c>
      <c r="L141" s="281" t="e">
        <f>VLOOKUP(A141,Table1[#All],7,0)</f>
        <v>#N/A</v>
      </c>
    </row>
    <row r="142" spans="1:12" ht="20.149999999999999" customHeight="1" x14ac:dyDescent="0.25">
      <c r="A142" s="171">
        <f>W1_LDI!A140</f>
        <v>0</v>
      </c>
      <c r="B142" s="166" t="e">
        <f>VLOOKUP(A142,W2_LBA!B:G,6,0)</f>
        <v>#N/A</v>
      </c>
      <c r="C142" s="171" t="e">
        <f>VLOOKUP(A142,Table1[#All],6,0)</f>
        <v>#N/A</v>
      </c>
      <c r="D142" s="171" t="e">
        <f>VLOOKUP(A142,Table1[#All],3,0)</f>
        <v>#N/A</v>
      </c>
      <c r="E142" s="171" t="e">
        <f>VLOOKUP(A142,Table1[[#All],[NO. ASET - SUBNOMBOR
(IGFMAS)]:[BAKI USIA GUNA
(TAHUN/BULAN) ]],5,0)</f>
        <v>#N/A</v>
      </c>
      <c r="F142" s="156" t="e">
        <f>VLOOKUP(C142,W3_PATA!A:A,1,0)</f>
        <v>#N/A</v>
      </c>
      <c r="G142" s="157" t="e">
        <f t="shared" si="6"/>
        <v>#N/A</v>
      </c>
      <c r="H142" s="166" t="e">
        <f>VLOOKUP(A142,W2_LBA!B:H,7,0)</f>
        <v>#N/A</v>
      </c>
      <c r="I142" s="166" t="e">
        <f t="shared" si="5"/>
        <v>#N/A</v>
      </c>
      <c r="J142" s="166" t="e">
        <f>VLOOKUP(A142,W2_LBA!B:H,3,0)</f>
        <v>#N/A</v>
      </c>
      <c r="K142" s="275" t="e">
        <f>VLOOKUP(A142,W2_LBA!B:H,5,0)</f>
        <v>#N/A</v>
      </c>
      <c r="L142" s="281" t="e">
        <f>VLOOKUP(A142,Table1[#All],7,0)</f>
        <v>#N/A</v>
      </c>
    </row>
    <row r="143" spans="1:12" ht="20.149999999999999" customHeight="1" x14ac:dyDescent="0.25">
      <c r="A143" s="171">
        <f>W1_LDI!A141</f>
        <v>0</v>
      </c>
      <c r="B143" s="166" t="e">
        <f>VLOOKUP(A143,W2_LBA!B:G,6,0)</f>
        <v>#N/A</v>
      </c>
      <c r="C143" s="171" t="e">
        <f>VLOOKUP(A143,Table1[#All],6,0)</f>
        <v>#N/A</v>
      </c>
      <c r="D143" s="171" t="e">
        <f>VLOOKUP(A143,Table1[#All],3,0)</f>
        <v>#N/A</v>
      </c>
      <c r="E143" s="171" t="e">
        <f>VLOOKUP(A143,Table1[[#All],[NO. ASET - SUBNOMBOR
(IGFMAS)]:[BAKI USIA GUNA
(TAHUN/BULAN) ]],5,0)</f>
        <v>#N/A</v>
      </c>
      <c r="F143" s="156" t="e">
        <f>VLOOKUP(C143,W3_PATA!A:A,1,0)</f>
        <v>#N/A</v>
      </c>
      <c r="G143" s="157" t="e">
        <f t="shared" si="6"/>
        <v>#N/A</v>
      </c>
      <c r="H143" s="166" t="e">
        <f>VLOOKUP(A143,W2_LBA!B:H,7,0)</f>
        <v>#N/A</v>
      </c>
      <c r="I143" s="166" t="e">
        <f t="shared" si="5"/>
        <v>#N/A</v>
      </c>
      <c r="J143" s="166" t="e">
        <f>VLOOKUP(A143,W2_LBA!B:H,3,0)</f>
        <v>#N/A</v>
      </c>
      <c r="K143" s="275" t="e">
        <f>VLOOKUP(A143,W2_LBA!B:H,5,0)</f>
        <v>#N/A</v>
      </c>
      <c r="L143" s="281" t="e">
        <f>VLOOKUP(A143,Table1[#All],7,0)</f>
        <v>#N/A</v>
      </c>
    </row>
    <row r="144" spans="1:12" ht="20.149999999999999" customHeight="1" x14ac:dyDescent="0.25">
      <c r="A144" s="171">
        <f>W1_LDI!A142</f>
        <v>0</v>
      </c>
      <c r="B144" s="166" t="e">
        <f>VLOOKUP(A144,W2_LBA!B:G,6,0)</f>
        <v>#N/A</v>
      </c>
      <c r="C144" s="171" t="e">
        <f>VLOOKUP(A144,Table1[#All],6,0)</f>
        <v>#N/A</v>
      </c>
      <c r="D144" s="171" t="e">
        <f>VLOOKUP(A144,Table1[#All],3,0)</f>
        <v>#N/A</v>
      </c>
      <c r="E144" s="171" t="e">
        <f>VLOOKUP(A144,Table1[[#All],[NO. ASET - SUBNOMBOR
(IGFMAS)]:[BAKI USIA GUNA
(TAHUN/BULAN) ]],5,0)</f>
        <v>#N/A</v>
      </c>
      <c r="F144" s="156" t="e">
        <f>VLOOKUP(C144,W3_PATA!A:A,1,0)</f>
        <v>#N/A</v>
      </c>
      <c r="G144" s="157" t="e">
        <f t="shared" si="6"/>
        <v>#N/A</v>
      </c>
      <c r="H144" s="166" t="e">
        <f>VLOOKUP(A144,W2_LBA!B:H,7,0)</f>
        <v>#N/A</v>
      </c>
      <c r="I144" s="166" t="e">
        <f t="shared" si="5"/>
        <v>#N/A</v>
      </c>
      <c r="J144" s="166" t="e">
        <f>VLOOKUP(A144,W2_LBA!B:H,3,0)</f>
        <v>#N/A</v>
      </c>
      <c r="K144" s="275" t="e">
        <f>VLOOKUP(A144,W2_LBA!B:H,5,0)</f>
        <v>#N/A</v>
      </c>
      <c r="L144" s="281" t="e">
        <f>VLOOKUP(A144,Table1[#All],7,0)</f>
        <v>#N/A</v>
      </c>
    </row>
    <row r="145" spans="1:12" ht="20.149999999999999" customHeight="1" x14ac:dyDescent="0.25">
      <c r="A145" s="171">
        <f>W1_LDI!A143</f>
        <v>0</v>
      </c>
      <c r="B145" s="166" t="e">
        <f>VLOOKUP(A145,W2_LBA!B:G,6,0)</f>
        <v>#N/A</v>
      </c>
      <c r="C145" s="171" t="e">
        <f>VLOOKUP(A145,Table1[#All],6,0)</f>
        <v>#N/A</v>
      </c>
      <c r="D145" s="171" t="e">
        <f>VLOOKUP(A145,Table1[#All],3,0)</f>
        <v>#N/A</v>
      </c>
      <c r="E145" s="171" t="e">
        <f>VLOOKUP(A145,Table1[[#All],[NO. ASET - SUBNOMBOR
(IGFMAS)]:[BAKI USIA GUNA
(TAHUN/BULAN) ]],5,0)</f>
        <v>#N/A</v>
      </c>
      <c r="F145" s="156" t="e">
        <f>VLOOKUP(C145,W3_PATA!A:A,1,0)</f>
        <v>#N/A</v>
      </c>
      <c r="G145" s="157" t="e">
        <f t="shared" si="6"/>
        <v>#N/A</v>
      </c>
      <c r="H145" s="166" t="e">
        <f>VLOOKUP(A145,W2_LBA!B:H,7,0)</f>
        <v>#N/A</v>
      </c>
      <c r="I145" s="166" t="e">
        <f t="shared" si="5"/>
        <v>#N/A</v>
      </c>
      <c r="J145" s="166" t="e">
        <f>VLOOKUP(A145,W2_LBA!B:H,3,0)</f>
        <v>#N/A</v>
      </c>
      <c r="K145" s="275" t="e">
        <f>VLOOKUP(A145,W2_LBA!B:H,5,0)</f>
        <v>#N/A</v>
      </c>
      <c r="L145" s="281" t="e">
        <f>VLOOKUP(A145,Table1[#All],7,0)</f>
        <v>#N/A</v>
      </c>
    </row>
    <row r="146" spans="1:12" ht="20.149999999999999" customHeight="1" x14ac:dyDescent="0.25">
      <c r="A146" s="171">
        <f>W1_LDI!A144</f>
        <v>0</v>
      </c>
      <c r="B146" s="166" t="e">
        <f>VLOOKUP(A146,W2_LBA!B:G,6,0)</f>
        <v>#N/A</v>
      </c>
      <c r="C146" s="171" t="e">
        <f>VLOOKUP(A146,Table1[#All],6,0)</f>
        <v>#N/A</v>
      </c>
      <c r="D146" s="171" t="e">
        <f>VLOOKUP(A146,Table1[#All],3,0)</f>
        <v>#N/A</v>
      </c>
      <c r="E146" s="171" t="e">
        <f>VLOOKUP(A146,Table1[[#All],[NO. ASET - SUBNOMBOR
(IGFMAS)]:[BAKI USIA GUNA
(TAHUN/BULAN) ]],5,0)</f>
        <v>#N/A</v>
      </c>
      <c r="F146" s="156" t="e">
        <f>VLOOKUP(C146,W3_PATA!A:A,1,0)</f>
        <v>#N/A</v>
      </c>
      <c r="G146" s="157" t="e">
        <f t="shared" si="6"/>
        <v>#N/A</v>
      </c>
      <c r="H146" s="166" t="e">
        <f>VLOOKUP(A146,W2_LBA!B:H,7,0)</f>
        <v>#N/A</v>
      </c>
      <c r="I146" s="166" t="e">
        <f t="shared" si="5"/>
        <v>#N/A</v>
      </c>
      <c r="J146" s="166" t="e">
        <f>VLOOKUP(A146,W2_LBA!B:H,3,0)</f>
        <v>#N/A</v>
      </c>
      <c r="K146" s="275" t="e">
        <f>VLOOKUP(A146,W2_LBA!B:H,5,0)</f>
        <v>#N/A</v>
      </c>
      <c r="L146" s="281" t="e">
        <f>VLOOKUP(A146,Table1[#All],7,0)</f>
        <v>#N/A</v>
      </c>
    </row>
    <row r="147" spans="1:12" ht="20.149999999999999" customHeight="1" x14ac:dyDescent="0.25">
      <c r="A147" s="171">
        <f>W1_LDI!A145</f>
        <v>0</v>
      </c>
      <c r="B147" s="166" t="e">
        <f>VLOOKUP(A147,W2_LBA!B:G,6,0)</f>
        <v>#N/A</v>
      </c>
      <c r="C147" s="171" t="e">
        <f>VLOOKUP(A147,Table1[#All],6,0)</f>
        <v>#N/A</v>
      </c>
      <c r="D147" s="171" t="e">
        <f>VLOOKUP(A147,Table1[#All],3,0)</f>
        <v>#N/A</v>
      </c>
      <c r="E147" s="171" t="e">
        <f>VLOOKUP(A147,Table1[[#All],[NO. ASET - SUBNOMBOR
(IGFMAS)]:[BAKI USIA GUNA
(TAHUN/BULAN) ]],5,0)</f>
        <v>#N/A</v>
      </c>
      <c r="F147" s="156" t="e">
        <f>VLOOKUP(C147,W3_PATA!A:A,1,0)</f>
        <v>#N/A</v>
      </c>
      <c r="G147" s="157" t="e">
        <f t="shared" si="6"/>
        <v>#N/A</v>
      </c>
      <c r="H147" s="166" t="e">
        <f>VLOOKUP(A147,W2_LBA!B:H,7,0)</f>
        <v>#N/A</v>
      </c>
      <c r="I147" s="166" t="e">
        <f t="shared" si="5"/>
        <v>#N/A</v>
      </c>
      <c r="J147" s="166" t="e">
        <f>VLOOKUP(A147,W2_LBA!B:H,3,0)</f>
        <v>#N/A</v>
      </c>
      <c r="K147" s="275" t="e">
        <f>VLOOKUP(A147,W2_LBA!B:H,5,0)</f>
        <v>#N/A</v>
      </c>
      <c r="L147" s="281" t="e">
        <f>VLOOKUP(A147,Table1[#All],7,0)</f>
        <v>#N/A</v>
      </c>
    </row>
    <row r="148" spans="1:12" ht="20.149999999999999" customHeight="1" x14ac:dyDescent="0.25">
      <c r="A148" s="171">
        <f>W1_LDI!A146</f>
        <v>0</v>
      </c>
      <c r="B148" s="166" t="e">
        <f>VLOOKUP(A148,W2_LBA!B:G,6,0)</f>
        <v>#N/A</v>
      </c>
      <c r="C148" s="171" t="e">
        <f>VLOOKUP(A148,Table1[#All],6,0)</f>
        <v>#N/A</v>
      </c>
      <c r="D148" s="171" t="e">
        <f>VLOOKUP(A148,Table1[#All],3,0)</f>
        <v>#N/A</v>
      </c>
      <c r="E148" s="171" t="e">
        <f>VLOOKUP(A148,Table1[[#All],[NO. ASET - SUBNOMBOR
(IGFMAS)]:[BAKI USIA GUNA
(TAHUN/BULAN) ]],5,0)</f>
        <v>#N/A</v>
      </c>
      <c r="F148" s="156" t="e">
        <f>VLOOKUP(C148,W3_PATA!A:A,1,0)</f>
        <v>#N/A</v>
      </c>
      <c r="G148" s="157" t="e">
        <f t="shared" si="6"/>
        <v>#N/A</v>
      </c>
      <c r="H148" s="166" t="e">
        <f>VLOOKUP(A148,W2_LBA!B:H,7,0)</f>
        <v>#N/A</v>
      </c>
      <c r="I148" s="166" t="e">
        <f t="shared" si="5"/>
        <v>#N/A</v>
      </c>
      <c r="J148" s="166" t="e">
        <f>VLOOKUP(A148,W2_LBA!B:H,3,0)</f>
        <v>#N/A</v>
      </c>
      <c r="K148" s="275" t="e">
        <f>VLOOKUP(A148,W2_LBA!B:H,5,0)</f>
        <v>#N/A</v>
      </c>
      <c r="L148" s="281" t="e">
        <f>VLOOKUP(A148,Table1[#All],7,0)</f>
        <v>#N/A</v>
      </c>
    </row>
    <row r="149" spans="1:12" ht="20.149999999999999" customHeight="1" x14ac:dyDescent="0.25">
      <c r="A149" s="171">
        <f>W1_LDI!A147</f>
        <v>0</v>
      </c>
      <c r="B149" s="166" t="e">
        <f>VLOOKUP(A149,W2_LBA!B:G,6,0)</f>
        <v>#N/A</v>
      </c>
      <c r="C149" s="171" t="e">
        <f>VLOOKUP(A149,Table1[#All],6,0)</f>
        <v>#N/A</v>
      </c>
      <c r="D149" s="171" t="e">
        <f>VLOOKUP(A149,Table1[#All],3,0)</f>
        <v>#N/A</v>
      </c>
      <c r="E149" s="171" t="e">
        <f>VLOOKUP(A149,Table1[[#All],[NO. ASET - SUBNOMBOR
(IGFMAS)]:[BAKI USIA GUNA
(TAHUN/BULAN) ]],5,0)</f>
        <v>#N/A</v>
      </c>
      <c r="F149" s="156" t="e">
        <f>VLOOKUP(C149,W3_PATA!A:A,1,0)</f>
        <v>#N/A</v>
      </c>
      <c r="G149" s="157" t="e">
        <f t="shared" si="6"/>
        <v>#N/A</v>
      </c>
      <c r="H149" s="166" t="e">
        <f>VLOOKUP(A149,W2_LBA!B:H,7,0)</f>
        <v>#N/A</v>
      </c>
      <c r="I149" s="166" t="e">
        <f t="shared" si="5"/>
        <v>#N/A</v>
      </c>
      <c r="J149" s="166" t="e">
        <f>VLOOKUP(A149,W2_LBA!B:H,3,0)</f>
        <v>#N/A</v>
      </c>
      <c r="K149" s="275" t="e">
        <f>VLOOKUP(A149,W2_LBA!B:H,5,0)</f>
        <v>#N/A</v>
      </c>
      <c r="L149" s="281" t="e">
        <f>VLOOKUP(A149,Table1[#All],7,0)</f>
        <v>#N/A</v>
      </c>
    </row>
    <row r="150" spans="1:12" ht="20.149999999999999" customHeight="1" x14ac:dyDescent="0.25">
      <c r="A150" s="171">
        <f>W1_LDI!A148</f>
        <v>0</v>
      </c>
      <c r="B150" s="166" t="e">
        <f>VLOOKUP(A150,W2_LBA!B:G,6,0)</f>
        <v>#N/A</v>
      </c>
      <c r="C150" s="171" t="e">
        <f>VLOOKUP(A150,Table1[#All],6,0)</f>
        <v>#N/A</v>
      </c>
      <c r="D150" s="171" t="e">
        <f>VLOOKUP(A150,Table1[#All],3,0)</f>
        <v>#N/A</v>
      </c>
      <c r="E150" s="171" t="e">
        <f>VLOOKUP(A150,Table1[[#All],[NO. ASET - SUBNOMBOR
(IGFMAS)]:[BAKI USIA GUNA
(TAHUN/BULAN) ]],5,0)</f>
        <v>#N/A</v>
      </c>
      <c r="F150" s="156" t="e">
        <f>VLOOKUP(C150,W3_PATA!A:A,1,0)</f>
        <v>#N/A</v>
      </c>
      <c r="G150" s="157" t="e">
        <f t="shared" si="6"/>
        <v>#N/A</v>
      </c>
      <c r="H150" s="166" t="e">
        <f>VLOOKUP(A150,W2_LBA!B:H,7,0)</f>
        <v>#N/A</v>
      </c>
      <c r="I150" s="166" t="e">
        <f t="shared" si="5"/>
        <v>#N/A</v>
      </c>
      <c r="J150" s="166" t="e">
        <f>VLOOKUP(A150,W2_LBA!B:H,3,0)</f>
        <v>#N/A</v>
      </c>
      <c r="K150" s="275" t="e">
        <f>VLOOKUP(A150,W2_LBA!B:H,5,0)</f>
        <v>#N/A</v>
      </c>
      <c r="L150" s="281" t="e">
        <f>VLOOKUP(A150,Table1[#All],7,0)</f>
        <v>#N/A</v>
      </c>
    </row>
    <row r="151" spans="1:12" ht="20.149999999999999" customHeight="1" x14ac:dyDescent="0.25">
      <c r="A151" s="171">
        <f>W1_LDI!A149</f>
        <v>0</v>
      </c>
      <c r="B151" s="166" t="e">
        <f>VLOOKUP(A151,W2_LBA!B:G,6,0)</f>
        <v>#N/A</v>
      </c>
      <c r="C151" s="171" t="e">
        <f>VLOOKUP(A151,Table1[#All],6,0)</f>
        <v>#N/A</v>
      </c>
      <c r="D151" s="171" t="e">
        <f>VLOOKUP(A151,Table1[#All],3,0)</f>
        <v>#N/A</v>
      </c>
      <c r="E151" s="171" t="e">
        <f>VLOOKUP(A151,Table1[[#All],[NO. ASET - SUBNOMBOR
(IGFMAS)]:[BAKI USIA GUNA
(TAHUN/BULAN) ]],5,0)</f>
        <v>#N/A</v>
      </c>
      <c r="F151" s="156" t="e">
        <f>VLOOKUP(C151,W3_PATA!A:A,1,0)</f>
        <v>#N/A</v>
      </c>
      <c r="G151" s="157" t="e">
        <f t="shared" si="6"/>
        <v>#N/A</v>
      </c>
      <c r="H151" s="166" t="e">
        <f>VLOOKUP(A151,W2_LBA!B:H,7,0)</f>
        <v>#N/A</v>
      </c>
      <c r="I151" s="166" t="e">
        <f t="shared" si="5"/>
        <v>#N/A</v>
      </c>
      <c r="J151" s="166" t="e">
        <f>VLOOKUP(A151,W2_LBA!B:H,3,0)</f>
        <v>#N/A</v>
      </c>
      <c r="K151" s="275" t="e">
        <f>VLOOKUP(A151,W2_LBA!B:H,5,0)</f>
        <v>#N/A</v>
      </c>
      <c r="L151" s="281" t="e">
        <f>VLOOKUP(A151,Table1[#All],7,0)</f>
        <v>#N/A</v>
      </c>
    </row>
    <row r="152" spans="1:12" ht="20.149999999999999" customHeight="1" x14ac:dyDescent="0.25">
      <c r="A152" s="171">
        <f>W1_LDI!A150</f>
        <v>0</v>
      </c>
      <c r="B152" s="166" t="e">
        <f>VLOOKUP(A152,W2_LBA!B:G,6,0)</f>
        <v>#N/A</v>
      </c>
      <c r="C152" s="171" t="e">
        <f>VLOOKUP(A152,Table1[#All],6,0)</f>
        <v>#N/A</v>
      </c>
      <c r="D152" s="171" t="e">
        <f>VLOOKUP(A152,Table1[#All],3,0)</f>
        <v>#N/A</v>
      </c>
      <c r="E152" s="171" t="e">
        <f>VLOOKUP(A152,Table1[[#All],[NO. ASET - SUBNOMBOR
(IGFMAS)]:[BAKI USIA GUNA
(TAHUN/BULAN) ]],5,0)</f>
        <v>#N/A</v>
      </c>
      <c r="F152" s="156" t="e">
        <f>VLOOKUP(C152,W3_PATA!A:A,1,0)</f>
        <v>#N/A</v>
      </c>
      <c r="G152" s="157" t="e">
        <f t="shared" si="6"/>
        <v>#N/A</v>
      </c>
      <c r="H152" s="166" t="e">
        <f>VLOOKUP(A152,W2_LBA!B:H,7,0)</f>
        <v>#N/A</v>
      </c>
      <c r="I152" s="166" t="e">
        <f t="shared" si="5"/>
        <v>#N/A</v>
      </c>
      <c r="J152" s="166" t="e">
        <f>VLOOKUP(A152,W2_LBA!B:H,3,0)</f>
        <v>#N/A</v>
      </c>
      <c r="K152" s="275" t="e">
        <f>VLOOKUP(A152,W2_LBA!B:H,5,0)</f>
        <v>#N/A</v>
      </c>
      <c r="L152" s="281" t="e">
        <f>VLOOKUP(A152,Table1[#All],7,0)</f>
        <v>#N/A</v>
      </c>
    </row>
    <row r="153" spans="1:12" ht="20.149999999999999" customHeight="1" x14ac:dyDescent="0.25">
      <c r="A153" s="171">
        <f>W1_LDI!A151</f>
        <v>0</v>
      </c>
      <c r="B153" s="166" t="e">
        <f>VLOOKUP(A153,W2_LBA!B:G,6,0)</f>
        <v>#N/A</v>
      </c>
      <c r="C153" s="171" t="e">
        <f>VLOOKUP(A153,Table1[#All],6,0)</f>
        <v>#N/A</v>
      </c>
      <c r="D153" s="171" t="e">
        <f>VLOOKUP(A153,Table1[#All],3,0)</f>
        <v>#N/A</v>
      </c>
      <c r="E153" s="171" t="e">
        <f>VLOOKUP(A153,Table1[[#All],[NO. ASET - SUBNOMBOR
(IGFMAS)]:[BAKI USIA GUNA
(TAHUN/BULAN) ]],5,0)</f>
        <v>#N/A</v>
      </c>
      <c r="F153" s="156" t="e">
        <f>VLOOKUP(C153,W3_PATA!A:A,1,0)</f>
        <v>#N/A</v>
      </c>
      <c r="G153" s="157" t="e">
        <f t="shared" si="6"/>
        <v>#N/A</v>
      </c>
      <c r="H153" s="166" t="e">
        <f>VLOOKUP(A153,W2_LBA!B:H,7,0)</f>
        <v>#N/A</v>
      </c>
      <c r="I153" s="166" t="e">
        <f t="shared" si="5"/>
        <v>#N/A</v>
      </c>
      <c r="J153" s="166" t="e">
        <f>VLOOKUP(A153,W2_LBA!B:H,3,0)</f>
        <v>#N/A</v>
      </c>
      <c r="K153" s="275" t="e">
        <f>VLOOKUP(A153,W2_LBA!B:H,5,0)</f>
        <v>#N/A</v>
      </c>
      <c r="L153" s="281" t="e">
        <f>VLOOKUP(A153,Table1[#All],7,0)</f>
        <v>#N/A</v>
      </c>
    </row>
    <row r="154" spans="1:12" ht="20.149999999999999" customHeight="1" x14ac:dyDescent="0.25">
      <c r="A154" s="171">
        <f>W1_LDI!A152</f>
        <v>0</v>
      </c>
      <c r="B154" s="166" t="e">
        <f>VLOOKUP(A154,W2_LBA!B:G,6,0)</f>
        <v>#N/A</v>
      </c>
      <c r="C154" s="171" t="e">
        <f>VLOOKUP(A154,Table1[#All],6,0)</f>
        <v>#N/A</v>
      </c>
      <c r="D154" s="171" t="e">
        <f>VLOOKUP(A154,Table1[#All],3,0)</f>
        <v>#N/A</v>
      </c>
      <c r="E154" s="171" t="e">
        <f>VLOOKUP(A154,Table1[[#All],[NO. ASET - SUBNOMBOR
(IGFMAS)]:[BAKI USIA GUNA
(TAHUN/BULAN) ]],5,0)</f>
        <v>#N/A</v>
      </c>
      <c r="F154" s="156" t="e">
        <f>VLOOKUP(C154,W3_PATA!A:A,1,0)</f>
        <v>#N/A</v>
      </c>
      <c r="G154" s="157" t="e">
        <f t="shared" si="6"/>
        <v>#N/A</v>
      </c>
      <c r="H154" s="166" t="e">
        <f>VLOOKUP(A154,W2_LBA!B:H,7,0)</f>
        <v>#N/A</v>
      </c>
      <c r="I154" s="166" t="e">
        <f t="shared" si="5"/>
        <v>#N/A</v>
      </c>
      <c r="J154" s="166" t="e">
        <f>VLOOKUP(A154,W2_LBA!B:H,3,0)</f>
        <v>#N/A</v>
      </c>
      <c r="K154" s="275" t="e">
        <f>VLOOKUP(A154,W2_LBA!B:H,5,0)</f>
        <v>#N/A</v>
      </c>
      <c r="L154" s="281" t="e">
        <f>VLOOKUP(A154,Table1[#All],7,0)</f>
        <v>#N/A</v>
      </c>
    </row>
    <row r="155" spans="1:12" ht="20.149999999999999" customHeight="1" x14ac:dyDescent="0.25">
      <c r="A155" s="171">
        <f>W1_LDI!A153</f>
        <v>0</v>
      </c>
      <c r="B155" s="166" t="e">
        <f>VLOOKUP(A155,W2_LBA!B:G,6,0)</f>
        <v>#N/A</v>
      </c>
      <c r="C155" s="171" t="e">
        <f>VLOOKUP(A155,Table1[#All],6,0)</f>
        <v>#N/A</v>
      </c>
      <c r="D155" s="171" t="e">
        <f>VLOOKUP(A155,Table1[#All],3,0)</f>
        <v>#N/A</v>
      </c>
      <c r="E155" s="171" t="e">
        <f>VLOOKUP(A155,Table1[[#All],[NO. ASET - SUBNOMBOR
(IGFMAS)]:[BAKI USIA GUNA
(TAHUN/BULAN) ]],5,0)</f>
        <v>#N/A</v>
      </c>
      <c r="F155" s="156" t="e">
        <f>VLOOKUP(C155,W3_PATA!A:A,1,0)</f>
        <v>#N/A</v>
      </c>
      <c r="G155" s="157" t="e">
        <f t="shared" si="6"/>
        <v>#N/A</v>
      </c>
      <c r="H155" s="166" t="e">
        <f>VLOOKUP(A155,W2_LBA!B:H,7,0)</f>
        <v>#N/A</v>
      </c>
      <c r="I155" s="166" t="e">
        <f t="shared" si="5"/>
        <v>#N/A</v>
      </c>
      <c r="J155" s="166" t="e">
        <f>VLOOKUP(A155,W2_LBA!B:H,3,0)</f>
        <v>#N/A</v>
      </c>
      <c r="K155" s="275" t="e">
        <f>VLOOKUP(A155,W2_LBA!B:H,5,0)</f>
        <v>#N/A</v>
      </c>
      <c r="L155" s="281" t="e">
        <f>VLOOKUP(A155,Table1[#All],7,0)</f>
        <v>#N/A</v>
      </c>
    </row>
    <row r="156" spans="1:12" ht="20.149999999999999" customHeight="1" x14ac:dyDescent="0.25">
      <c r="A156" s="171">
        <f>W1_LDI!A154</f>
        <v>0</v>
      </c>
      <c r="B156" s="166" t="e">
        <f>VLOOKUP(A156,W2_LBA!B:G,6,0)</f>
        <v>#N/A</v>
      </c>
      <c r="C156" s="171" t="e">
        <f>VLOOKUP(A156,Table1[#All],6,0)</f>
        <v>#N/A</v>
      </c>
      <c r="D156" s="171" t="e">
        <f>VLOOKUP(A156,Table1[#All],3,0)</f>
        <v>#N/A</v>
      </c>
      <c r="E156" s="171" t="e">
        <f>VLOOKUP(A156,Table1[[#All],[NO. ASET - SUBNOMBOR
(IGFMAS)]:[BAKI USIA GUNA
(TAHUN/BULAN) ]],5,0)</f>
        <v>#N/A</v>
      </c>
      <c r="F156" s="156" t="e">
        <f>VLOOKUP(C156,W3_PATA!A:A,1,0)</f>
        <v>#N/A</v>
      </c>
      <c r="G156" s="157" t="e">
        <f t="shared" si="6"/>
        <v>#N/A</v>
      </c>
      <c r="H156" s="166" t="e">
        <f>VLOOKUP(A156,W2_LBA!B:H,7,0)</f>
        <v>#N/A</v>
      </c>
      <c r="I156" s="166" t="e">
        <f t="shared" si="5"/>
        <v>#N/A</v>
      </c>
      <c r="J156" s="166" t="e">
        <f>VLOOKUP(A156,W2_LBA!B:H,3,0)</f>
        <v>#N/A</v>
      </c>
      <c r="K156" s="275" t="e">
        <f>VLOOKUP(A156,W2_LBA!B:H,5,0)</f>
        <v>#N/A</v>
      </c>
      <c r="L156" s="281" t="e">
        <f>VLOOKUP(A156,Table1[#All],7,0)</f>
        <v>#N/A</v>
      </c>
    </row>
    <row r="157" spans="1:12" ht="20.149999999999999" customHeight="1" x14ac:dyDescent="0.25">
      <c r="A157" s="171">
        <f>W1_LDI!A155</f>
        <v>0</v>
      </c>
      <c r="B157" s="166" t="e">
        <f>VLOOKUP(A157,W2_LBA!B:G,6,0)</f>
        <v>#N/A</v>
      </c>
      <c r="C157" s="171" t="e">
        <f>VLOOKUP(A157,Table1[#All],6,0)</f>
        <v>#N/A</v>
      </c>
      <c r="D157" s="171" t="e">
        <f>VLOOKUP(A157,Table1[#All],3,0)</f>
        <v>#N/A</v>
      </c>
      <c r="E157" s="171" t="e">
        <f>VLOOKUP(A157,Table1[[#All],[NO. ASET - SUBNOMBOR
(IGFMAS)]:[BAKI USIA GUNA
(TAHUN/BULAN) ]],5,0)</f>
        <v>#N/A</v>
      </c>
      <c r="F157" s="156" t="e">
        <f>VLOOKUP(C157,W3_PATA!A:A,1,0)</f>
        <v>#N/A</v>
      </c>
      <c r="G157" s="157" t="e">
        <f t="shared" si="6"/>
        <v>#N/A</v>
      </c>
      <c r="H157" s="166" t="e">
        <f>VLOOKUP(A157,W2_LBA!B:H,7,0)</f>
        <v>#N/A</v>
      </c>
      <c r="I157" s="166" t="e">
        <f t="shared" si="5"/>
        <v>#N/A</v>
      </c>
      <c r="J157" s="166" t="e">
        <f>VLOOKUP(A157,W2_LBA!B:H,3,0)</f>
        <v>#N/A</v>
      </c>
      <c r="K157" s="275" t="e">
        <f>VLOOKUP(A157,W2_LBA!B:H,5,0)</f>
        <v>#N/A</v>
      </c>
      <c r="L157" s="281" t="e">
        <f>VLOOKUP(A157,Table1[#All],7,0)</f>
        <v>#N/A</v>
      </c>
    </row>
    <row r="158" spans="1:12" ht="20.149999999999999" customHeight="1" x14ac:dyDescent="0.25">
      <c r="A158" s="171">
        <f>W1_LDI!A156</f>
        <v>0</v>
      </c>
      <c r="B158" s="166" t="e">
        <f>VLOOKUP(A158,W2_LBA!B:G,6,0)</f>
        <v>#N/A</v>
      </c>
      <c r="C158" s="171" t="e">
        <f>VLOOKUP(A158,Table1[#All],6,0)</f>
        <v>#N/A</v>
      </c>
      <c r="D158" s="171" t="e">
        <f>VLOOKUP(A158,Table1[#All],3,0)</f>
        <v>#N/A</v>
      </c>
      <c r="E158" s="171" t="e">
        <f>VLOOKUP(A158,Table1[[#All],[NO. ASET - SUBNOMBOR
(IGFMAS)]:[BAKI USIA GUNA
(TAHUN/BULAN) ]],5,0)</f>
        <v>#N/A</v>
      </c>
      <c r="F158" s="156" t="e">
        <f>VLOOKUP(C158,W3_PATA!A:A,1,0)</f>
        <v>#N/A</v>
      </c>
      <c r="G158" s="157" t="e">
        <f t="shared" si="6"/>
        <v>#N/A</v>
      </c>
      <c r="H158" s="166" t="e">
        <f>VLOOKUP(A158,W2_LBA!B:H,7,0)</f>
        <v>#N/A</v>
      </c>
      <c r="I158" s="166" t="e">
        <f t="shared" si="5"/>
        <v>#N/A</v>
      </c>
      <c r="J158" s="166" t="e">
        <f>VLOOKUP(A158,W2_LBA!B:H,3,0)</f>
        <v>#N/A</v>
      </c>
      <c r="K158" s="275" t="e">
        <f>VLOOKUP(A158,W2_LBA!B:H,5,0)</f>
        <v>#N/A</v>
      </c>
      <c r="L158" s="281" t="e">
        <f>VLOOKUP(A158,Table1[#All],7,0)</f>
        <v>#N/A</v>
      </c>
    </row>
    <row r="159" spans="1:12" ht="20.149999999999999" customHeight="1" x14ac:dyDescent="0.25">
      <c r="A159" s="171">
        <f>W1_LDI!A157</f>
        <v>0</v>
      </c>
      <c r="B159" s="166" t="e">
        <f>VLOOKUP(A159,W2_LBA!B:G,6,0)</f>
        <v>#N/A</v>
      </c>
      <c r="C159" s="171" t="e">
        <f>VLOOKUP(A159,Table1[#All],6,0)</f>
        <v>#N/A</v>
      </c>
      <c r="D159" s="171" t="e">
        <f>VLOOKUP(A159,Table1[#All],3,0)</f>
        <v>#N/A</v>
      </c>
      <c r="E159" s="171" t="e">
        <f>VLOOKUP(A159,Table1[[#All],[NO. ASET - SUBNOMBOR
(IGFMAS)]:[BAKI USIA GUNA
(TAHUN/BULAN) ]],5,0)</f>
        <v>#N/A</v>
      </c>
      <c r="F159" s="156" t="e">
        <f>VLOOKUP(C159,W3_PATA!A:A,1,0)</f>
        <v>#N/A</v>
      </c>
      <c r="G159" s="157" t="e">
        <f t="shared" si="6"/>
        <v>#N/A</v>
      </c>
      <c r="H159" s="166" t="e">
        <f>VLOOKUP(A159,W2_LBA!B:H,7,0)</f>
        <v>#N/A</v>
      </c>
      <c r="I159" s="166" t="e">
        <f t="shared" si="5"/>
        <v>#N/A</v>
      </c>
      <c r="J159" s="166" t="e">
        <f>VLOOKUP(A159,W2_LBA!B:H,3,0)</f>
        <v>#N/A</v>
      </c>
      <c r="K159" s="275" t="e">
        <f>VLOOKUP(A159,W2_LBA!B:H,5,0)</f>
        <v>#N/A</v>
      </c>
      <c r="L159" s="281" t="e">
        <f>VLOOKUP(A159,Table1[#All],7,0)</f>
        <v>#N/A</v>
      </c>
    </row>
    <row r="160" spans="1:12" ht="20.149999999999999" customHeight="1" x14ac:dyDescent="0.25">
      <c r="A160" s="171">
        <f>W1_LDI!A158</f>
        <v>0</v>
      </c>
      <c r="B160" s="166" t="e">
        <f>VLOOKUP(A160,W2_LBA!B:G,6,0)</f>
        <v>#N/A</v>
      </c>
      <c r="C160" s="171" t="e">
        <f>VLOOKUP(A160,Table1[#All],6,0)</f>
        <v>#N/A</v>
      </c>
      <c r="D160" s="171" t="e">
        <f>VLOOKUP(A160,Table1[#All],3,0)</f>
        <v>#N/A</v>
      </c>
      <c r="E160" s="171" t="e">
        <f>VLOOKUP(A160,Table1[[#All],[NO. ASET - SUBNOMBOR
(IGFMAS)]:[BAKI USIA GUNA
(TAHUN/BULAN) ]],5,0)</f>
        <v>#N/A</v>
      </c>
      <c r="F160" s="156" t="e">
        <f>VLOOKUP(C160,W3_PATA!A:A,1,0)</f>
        <v>#N/A</v>
      </c>
      <c r="G160" s="157" t="e">
        <f t="shared" si="6"/>
        <v>#N/A</v>
      </c>
      <c r="H160" s="166" t="e">
        <f>VLOOKUP(A160,W2_LBA!B:H,7,0)</f>
        <v>#N/A</v>
      </c>
      <c r="I160" s="166" t="e">
        <f t="shared" si="5"/>
        <v>#N/A</v>
      </c>
      <c r="J160" s="166" t="e">
        <f>VLOOKUP(A160,W2_LBA!B:H,3,0)</f>
        <v>#N/A</v>
      </c>
      <c r="K160" s="275" t="e">
        <f>VLOOKUP(A160,W2_LBA!B:H,5,0)</f>
        <v>#N/A</v>
      </c>
      <c r="L160" s="281" t="e">
        <f>VLOOKUP(A160,Table1[#All],7,0)</f>
        <v>#N/A</v>
      </c>
    </row>
    <row r="161" spans="1:12" ht="20.149999999999999" customHeight="1" x14ac:dyDescent="0.25">
      <c r="A161" s="171">
        <f>W1_LDI!A159</f>
        <v>0</v>
      </c>
      <c r="B161" s="166" t="e">
        <f>VLOOKUP(A161,W2_LBA!B:G,6,0)</f>
        <v>#N/A</v>
      </c>
      <c r="C161" s="171" t="e">
        <f>VLOOKUP(A161,Table1[#All],6,0)</f>
        <v>#N/A</v>
      </c>
      <c r="D161" s="171" t="e">
        <f>VLOOKUP(A161,Table1[#All],3,0)</f>
        <v>#N/A</v>
      </c>
      <c r="E161" s="171" t="e">
        <f>VLOOKUP(A161,Table1[[#All],[NO. ASET - SUBNOMBOR
(IGFMAS)]:[BAKI USIA GUNA
(TAHUN/BULAN) ]],5,0)</f>
        <v>#N/A</v>
      </c>
      <c r="F161" s="156" t="e">
        <f>VLOOKUP(C161,W3_PATA!A:A,1,0)</f>
        <v>#N/A</v>
      </c>
      <c r="G161" s="157" t="e">
        <f t="shared" si="6"/>
        <v>#N/A</v>
      </c>
      <c r="H161" s="166" t="e">
        <f>VLOOKUP(A161,W2_LBA!B:H,7,0)</f>
        <v>#N/A</v>
      </c>
      <c r="I161" s="166" t="e">
        <f t="shared" si="5"/>
        <v>#N/A</v>
      </c>
      <c r="J161" s="166" t="e">
        <f>VLOOKUP(A161,W2_LBA!B:H,3,0)</f>
        <v>#N/A</v>
      </c>
      <c r="K161" s="275" t="e">
        <f>VLOOKUP(A161,W2_LBA!B:H,5,0)</f>
        <v>#N/A</v>
      </c>
      <c r="L161" s="281" t="e">
        <f>VLOOKUP(A161,Table1[#All],7,0)</f>
        <v>#N/A</v>
      </c>
    </row>
    <row r="162" spans="1:12" ht="20.149999999999999" customHeight="1" x14ac:dyDescent="0.25">
      <c r="A162" s="171">
        <f>W1_LDI!A160</f>
        <v>0</v>
      </c>
      <c r="B162" s="166" t="e">
        <f>VLOOKUP(A162,W2_LBA!B:G,6,0)</f>
        <v>#N/A</v>
      </c>
      <c r="C162" s="171" t="e">
        <f>VLOOKUP(A162,Table1[#All],6,0)</f>
        <v>#N/A</v>
      </c>
      <c r="D162" s="171" t="e">
        <f>VLOOKUP(A162,Table1[#All],3,0)</f>
        <v>#N/A</v>
      </c>
      <c r="E162" s="171" t="e">
        <f>VLOOKUP(A162,Table1[[#All],[NO. ASET - SUBNOMBOR
(IGFMAS)]:[BAKI USIA GUNA
(TAHUN/BULAN) ]],5,0)</f>
        <v>#N/A</v>
      </c>
      <c r="F162" s="156" t="e">
        <f>VLOOKUP(C162,W3_PATA!A:A,1,0)</f>
        <v>#N/A</v>
      </c>
      <c r="G162" s="157" t="e">
        <f t="shared" si="6"/>
        <v>#N/A</v>
      </c>
      <c r="H162" s="166" t="e">
        <f>VLOOKUP(A162,W2_LBA!B:H,7,0)</f>
        <v>#N/A</v>
      </c>
      <c r="I162" s="166" t="e">
        <f t="shared" si="5"/>
        <v>#N/A</v>
      </c>
      <c r="J162" s="166" t="e">
        <f>VLOOKUP(A162,W2_LBA!B:H,3,0)</f>
        <v>#N/A</v>
      </c>
      <c r="K162" s="275" t="e">
        <f>VLOOKUP(A162,W2_LBA!B:H,5,0)</f>
        <v>#N/A</v>
      </c>
      <c r="L162" s="281" t="e">
        <f>VLOOKUP(A162,Table1[#All],7,0)</f>
        <v>#N/A</v>
      </c>
    </row>
    <row r="163" spans="1:12" ht="20.149999999999999" customHeight="1" x14ac:dyDescent="0.25">
      <c r="A163" s="171">
        <f>W1_LDI!A161</f>
        <v>0</v>
      </c>
      <c r="B163" s="166" t="e">
        <f>VLOOKUP(A163,W2_LBA!B:G,6,0)</f>
        <v>#N/A</v>
      </c>
      <c r="C163" s="171" t="e">
        <f>VLOOKUP(A163,Table1[#All],6,0)</f>
        <v>#N/A</v>
      </c>
      <c r="D163" s="171" t="e">
        <f>VLOOKUP(A163,Table1[#All],3,0)</f>
        <v>#N/A</v>
      </c>
      <c r="E163" s="171" t="e">
        <f>VLOOKUP(A163,Table1[[#All],[NO. ASET - SUBNOMBOR
(IGFMAS)]:[BAKI USIA GUNA
(TAHUN/BULAN) ]],5,0)</f>
        <v>#N/A</v>
      </c>
      <c r="F163" s="156" t="e">
        <f>VLOOKUP(C163,W3_PATA!A:A,1,0)</f>
        <v>#N/A</v>
      </c>
      <c r="G163" s="157" t="e">
        <f t="shared" si="6"/>
        <v>#N/A</v>
      </c>
      <c r="H163" s="166" t="e">
        <f>VLOOKUP(A163,W2_LBA!B:H,7,0)</f>
        <v>#N/A</v>
      </c>
      <c r="I163" s="166" t="e">
        <f t="shared" si="5"/>
        <v>#N/A</v>
      </c>
      <c r="J163" s="166" t="e">
        <f>VLOOKUP(A163,W2_LBA!B:H,3,0)</f>
        <v>#N/A</v>
      </c>
      <c r="K163" s="275" t="e">
        <f>VLOOKUP(A163,W2_LBA!B:H,5,0)</f>
        <v>#N/A</v>
      </c>
      <c r="L163" s="281" t="e">
        <f>VLOOKUP(A163,Table1[#All],7,0)</f>
        <v>#N/A</v>
      </c>
    </row>
    <row r="164" spans="1:12" ht="20.149999999999999" customHeight="1" x14ac:dyDescent="0.25">
      <c r="A164" s="171">
        <f>W1_LDI!A162</f>
        <v>0</v>
      </c>
      <c r="B164" s="166" t="e">
        <f>VLOOKUP(A164,W2_LBA!B:G,6,0)</f>
        <v>#N/A</v>
      </c>
      <c r="C164" s="171" t="e">
        <f>VLOOKUP(A164,Table1[#All],6,0)</f>
        <v>#N/A</v>
      </c>
      <c r="D164" s="171" t="e">
        <f>VLOOKUP(A164,Table1[#All],3,0)</f>
        <v>#N/A</v>
      </c>
      <c r="E164" s="171" t="e">
        <f>VLOOKUP(A164,Table1[[#All],[NO. ASET - SUBNOMBOR
(IGFMAS)]:[BAKI USIA GUNA
(TAHUN/BULAN) ]],5,0)</f>
        <v>#N/A</v>
      </c>
      <c r="F164" s="156" t="e">
        <f>VLOOKUP(C164,W3_PATA!A:A,1,0)</f>
        <v>#N/A</v>
      </c>
      <c r="G164" s="157" t="e">
        <f t="shared" si="6"/>
        <v>#N/A</v>
      </c>
      <c r="H164" s="166" t="e">
        <f>VLOOKUP(A164,W2_LBA!B:H,7,0)</f>
        <v>#N/A</v>
      </c>
      <c r="I164" s="166" t="e">
        <f t="shared" si="5"/>
        <v>#N/A</v>
      </c>
      <c r="J164" s="166" t="e">
        <f>VLOOKUP(A164,W2_LBA!B:H,3,0)</f>
        <v>#N/A</v>
      </c>
      <c r="K164" s="275" t="e">
        <f>VLOOKUP(A164,W2_LBA!B:H,5,0)</f>
        <v>#N/A</v>
      </c>
      <c r="L164" s="281" t="e">
        <f>VLOOKUP(A164,Table1[#All],7,0)</f>
        <v>#N/A</v>
      </c>
    </row>
    <row r="165" spans="1:12" ht="20.149999999999999" customHeight="1" x14ac:dyDescent="0.25">
      <c r="A165" s="171">
        <f>W1_LDI!A163</f>
        <v>0</v>
      </c>
      <c r="B165" s="166" t="e">
        <f>VLOOKUP(A165,W2_LBA!B:G,6,0)</f>
        <v>#N/A</v>
      </c>
      <c r="C165" s="171" t="e">
        <f>VLOOKUP(A165,Table1[#All],6,0)</f>
        <v>#N/A</v>
      </c>
      <c r="D165" s="171" t="e">
        <f>VLOOKUP(A165,Table1[#All],3,0)</f>
        <v>#N/A</v>
      </c>
      <c r="E165" s="171" t="e">
        <f>VLOOKUP(A165,Table1[[#All],[NO. ASET - SUBNOMBOR
(IGFMAS)]:[BAKI USIA GUNA
(TAHUN/BULAN) ]],5,0)</f>
        <v>#N/A</v>
      </c>
      <c r="F165" s="156" t="e">
        <f>VLOOKUP(C165,W3_PATA!A:A,1,0)</f>
        <v>#N/A</v>
      </c>
      <c r="G165" s="157" t="e">
        <f t="shared" si="6"/>
        <v>#N/A</v>
      </c>
      <c r="H165" s="166" t="e">
        <f>VLOOKUP(A165,W2_LBA!B:H,7,0)</f>
        <v>#N/A</v>
      </c>
      <c r="I165" s="166" t="e">
        <f t="shared" si="5"/>
        <v>#N/A</v>
      </c>
      <c r="J165" s="166" t="e">
        <f>VLOOKUP(A165,W2_LBA!B:H,3,0)</f>
        <v>#N/A</v>
      </c>
      <c r="K165" s="275" t="e">
        <f>VLOOKUP(A165,W2_LBA!B:H,5,0)</f>
        <v>#N/A</v>
      </c>
      <c r="L165" s="281" t="e">
        <f>VLOOKUP(A165,Table1[#All],7,0)</f>
        <v>#N/A</v>
      </c>
    </row>
    <row r="166" spans="1:12" ht="20.149999999999999" customHeight="1" x14ac:dyDescent="0.25">
      <c r="A166" s="171">
        <f>W1_LDI!A164</f>
        <v>0</v>
      </c>
      <c r="B166" s="166" t="e">
        <f>VLOOKUP(A166,W2_LBA!B:G,6,0)</f>
        <v>#N/A</v>
      </c>
      <c r="C166" s="171" t="e">
        <f>VLOOKUP(A166,Table1[#All],6,0)</f>
        <v>#N/A</v>
      </c>
      <c r="D166" s="171" t="e">
        <f>VLOOKUP(A166,Table1[#All],3,0)</f>
        <v>#N/A</v>
      </c>
      <c r="E166" s="171" t="e">
        <f>VLOOKUP(A166,Table1[[#All],[NO. ASET - SUBNOMBOR
(IGFMAS)]:[BAKI USIA GUNA
(TAHUN/BULAN) ]],5,0)</f>
        <v>#N/A</v>
      </c>
      <c r="F166" s="156" t="e">
        <f>VLOOKUP(C166,W3_PATA!A:A,1,0)</f>
        <v>#N/A</v>
      </c>
      <c r="G166" s="157" t="e">
        <f t="shared" si="6"/>
        <v>#N/A</v>
      </c>
      <c r="H166" s="166" t="e">
        <f>VLOOKUP(A166,W2_LBA!B:H,7,0)</f>
        <v>#N/A</v>
      </c>
      <c r="I166" s="166" t="e">
        <f t="shared" si="5"/>
        <v>#N/A</v>
      </c>
      <c r="J166" s="166" t="e">
        <f>VLOOKUP(A166,W2_LBA!B:H,3,0)</f>
        <v>#N/A</v>
      </c>
      <c r="K166" s="275" t="e">
        <f>VLOOKUP(A166,W2_LBA!B:H,5,0)</f>
        <v>#N/A</v>
      </c>
      <c r="L166" s="281" t="e">
        <f>VLOOKUP(A166,Table1[#All],7,0)</f>
        <v>#N/A</v>
      </c>
    </row>
    <row r="167" spans="1:12" ht="20.149999999999999" customHeight="1" x14ac:dyDescent="0.25">
      <c r="A167" s="171">
        <f>W1_LDI!A165</f>
        <v>0</v>
      </c>
      <c r="B167" s="166" t="e">
        <f>VLOOKUP(A167,W2_LBA!B:G,6,0)</f>
        <v>#N/A</v>
      </c>
      <c r="C167" s="171" t="e">
        <f>VLOOKUP(A167,Table1[#All],6,0)</f>
        <v>#N/A</v>
      </c>
      <c r="D167" s="171" t="e">
        <f>VLOOKUP(A167,Table1[#All],3,0)</f>
        <v>#N/A</v>
      </c>
      <c r="E167" s="171" t="e">
        <f>VLOOKUP(A167,Table1[[#All],[NO. ASET - SUBNOMBOR
(IGFMAS)]:[BAKI USIA GUNA
(TAHUN/BULAN) ]],5,0)</f>
        <v>#N/A</v>
      </c>
      <c r="F167" s="156" t="e">
        <f>VLOOKUP(C167,W3_PATA!A:A,1,0)</f>
        <v>#N/A</v>
      </c>
      <c r="G167" s="157" t="e">
        <f t="shared" si="6"/>
        <v>#N/A</v>
      </c>
      <c r="H167" s="166" t="e">
        <f>VLOOKUP(A167,W2_LBA!B:H,7,0)</f>
        <v>#N/A</v>
      </c>
      <c r="I167" s="166" t="e">
        <f t="shared" si="5"/>
        <v>#N/A</v>
      </c>
      <c r="J167" s="166" t="e">
        <f>VLOOKUP(A167,W2_LBA!B:H,3,0)</f>
        <v>#N/A</v>
      </c>
      <c r="K167" s="275" t="e">
        <f>VLOOKUP(A167,W2_LBA!B:H,5,0)</f>
        <v>#N/A</v>
      </c>
      <c r="L167" s="281" t="e">
        <f>VLOOKUP(A167,Table1[#All],7,0)</f>
        <v>#N/A</v>
      </c>
    </row>
    <row r="168" spans="1:12" ht="20.149999999999999" customHeight="1" x14ac:dyDescent="0.25">
      <c r="A168" s="171">
        <f>W1_LDI!A166</f>
        <v>0</v>
      </c>
      <c r="B168" s="166" t="e">
        <f>VLOOKUP(A168,W2_LBA!B:G,6,0)</f>
        <v>#N/A</v>
      </c>
      <c r="C168" s="171" t="e">
        <f>VLOOKUP(A168,Table1[#All],6,0)</f>
        <v>#N/A</v>
      </c>
      <c r="D168" s="171" t="e">
        <f>VLOOKUP(A168,Table1[#All],3,0)</f>
        <v>#N/A</v>
      </c>
      <c r="E168" s="171" t="e">
        <f>VLOOKUP(A168,Table1[[#All],[NO. ASET - SUBNOMBOR
(IGFMAS)]:[BAKI USIA GUNA
(TAHUN/BULAN) ]],5,0)</f>
        <v>#N/A</v>
      </c>
      <c r="F168" s="156" t="e">
        <f>VLOOKUP(C168,W3_PATA!A:A,1,0)</f>
        <v>#N/A</v>
      </c>
      <c r="G168" s="157" t="e">
        <f t="shared" si="6"/>
        <v>#N/A</v>
      </c>
      <c r="H168" s="166" t="e">
        <f>VLOOKUP(A168,W2_LBA!B:H,7,0)</f>
        <v>#N/A</v>
      </c>
      <c r="I168" s="166" t="e">
        <f t="shared" si="5"/>
        <v>#N/A</v>
      </c>
      <c r="J168" s="166" t="e">
        <f>VLOOKUP(A168,W2_LBA!B:H,3,0)</f>
        <v>#N/A</v>
      </c>
      <c r="K168" s="275" t="e">
        <f>VLOOKUP(A168,W2_LBA!B:H,5,0)</f>
        <v>#N/A</v>
      </c>
      <c r="L168" s="281" t="e">
        <f>VLOOKUP(A168,Table1[#All],7,0)</f>
        <v>#N/A</v>
      </c>
    </row>
    <row r="169" spans="1:12" ht="20.149999999999999" customHeight="1" x14ac:dyDescent="0.25">
      <c r="A169" s="171">
        <f>W1_LDI!A167</f>
        <v>0</v>
      </c>
      <c r="B169" s="166" t="e">
        <f>VLOOKUP(A169,W2_LBA!B:G,6,0)</f>
        <v>#N/A</v>
      </c>
      <c r="C169" s="171" t="e">
        <f>VLOOKUP(A169,Table1[#All],6,0)</f>
        <v>#N/A</v>
      </c>
      <c r="D169" s="171" t="e">
        <f>VLOOKUP(A169,Table1[#All],3,0)</f>
        <v>#N/A</v>
      </c>
      <c r="E169" s="171" t="e">
        <f>VLOOKUP(A169,Table1[[#All],[NO. ASET - SUBNOMBOR
(IGFMAS)]:[BAKI USIA GUNA
(TAHUN/BULAN) ]],5,0)</f>
        <v>#N/A</v>
      </c>
      <c r="F169" s="156" t="e">
        <f>VLOOKUP(C169,W3_PATA!A:A,1,0)</f>
        <v>#N/A</v>
      </c>
      <c r="G169" s="157" t="e">
        <f t="shared" si="6"/>
        <v>#N/A</v>
      </c>
      <c r="H169" s="166" t="e">
        <f>VLOOKUP(A169,W2_LBA!B:H,7,0)</f>
        <v>#N/A</v>
      </c>
      <c r="I169" s="166" t="e">
        <f t="shared" si="5"/>
        <v>#N/A</v>
      </c>
      <c r="J169" s="166" t="e">
        <f>VLOOKUP(A169,W2_LBA!B:H,3,0)</f>
        <v>#N/A</v>
      </c>
      <c r="K169" s="275" t="e">
        <f>VLOOKUP(A169,W2_LBA!B:H,5,0)</f>
        <v>#N/A</v>
      </c>
      <c r="L169" s="281" t="e">
        <f>VLOOKUP(A169,Table1[#All],7,0)</f>
        <v>#N/A</v>
      </c>
    </row>
    <row r="170" spans="1:12" ht="20.149999999999999" customHeight="1" x14ac:dyDescent="0.25">
      <c r="A170" s="171">
        <f>W1_LDI!A168</f>
        <v>0</v>
      </c>
      <c r="B170" s="166" t="e">
        <f>VLOOKUP(A170,W2_LBA!B:G,6,0)</f>
        <v>#N/A</v>
      </c>
      <c r="C170" s="171" t="e">
        <f>VLOOKUP(A170,Table1[#All],6,0)</f>
        <v>#N/A</v>
      </c>
      <c r="D170" s="171" t="e">
        <f>VLOOKUP(A170,Table1[#All],3,0)</f>
        <v>#N/A</v>
      </c>
      <c r="E170" s="171" t="e">
        <f>VLOOKUP(A170,Table1[[#All],[NO. ASET - SUBNOMBOR
(IGFMAS)]:[BAKI USIA GUNA
(TAHUN/BULAN) ]],5,0)</f>
        <v>#N/A</v>
      </c>
      <c r="F170" s="156" t="e">
        <f>VLOOKUP(C170,W3_PATA!A:A,1,0)</f>
        <v>#N/A</v>
      </c>
      <c r="G170" s="157" t="e">
        <f t="shared" si="6"/>
        <v>#N/A</v>
      </c>
      <c r="H170" s="166" t="e">
        <f>VLOOKUP(A170,W2_LBA!B:H,7,0)</f>
        <v>#N/A</v>
      </c>
      <c r="I170" s="166" t="e">
        <f t="shared" si="5"/>
        <v>#N/A</v>
      </c>
      <c r="J170" s="166" t="e">
        <f>VLOOKUP(A170,W2_LBA!B:H,3,0)</f>
        <v>#N/A</v>
      </c>
      <c r="K170" s="275" t="e">
        <f>VLOOKUP(A170,W2_LBA!B:H,5,0)</f>
        <v>#N/A</v>
      </c>
      <c r="L170" s="281" t="e">
        <f>VLOOKUP(A170,Table1[#All],7,0)</f>
        <v>#N/A</v>
      </c>
    </row>
    <row r="171" spans="1:12" ht="20.149999999999999" customHeight="1" x14ac:dyDescent="0.25">
      <c r="A171" s="171">
        <f>W1_LDI!A169</f>
        <v>0</v>
      </c>
      <c r="B171" s="166" t="e">
        <f>VLOOKUP(A171,W2_LBA!B:G,6,0)</f>
        <v>#N/A</v>
      </c>
      <c r="C171" s="171" t="e">
        <f>VLOOKUP(A171,Table1[#All],6,0)</f>
        <v>#N/A</v>
      </c>
      <c r="D171" s="171" t="e">
        <f>VLOOKUP(A171,Table1[#All],3,0)</f>
        <v>#N/A</v>
      </c>
      <c r="E171" s="171" t="e">
        <f>VLOOKUP(A171,Table1[[#All],[NO. ASET - SUBNOMBOR
(IGFMAS)]:[BAKI USIA GUNA
(TAHUN/BULAN) ]],5,0)</f>
        <v>#N/A</v>
      </c>
      <c r="F171" s="156" t="e">
        <f>VLOOKUP(C171,W3_PATA!A:A,1,0)</f>
        <v>#N/A</v>
      </c>
      <c r="G171" s="157" t="e">
        <f t="shared" si="6"/>
        <v>#N/A</v>
      </c>
      <c r="H171" s="166" t="e">
        <f>VLOOKUP(A171,W2_LBA!B:H,7,0)</f>
        <v>#N/A</v>
      </c>
      <c r="I171" s="166" t="e">
        <f t="shared" si="5"/>
        <v>#N/A</v>
      </c>
      <c r="J171" s="166" t="e">
        <f>VLOOKUP(A171,W2_LBA!B:H,3,0)</f>
        <v>#N/A</v>
      </c>
      <c r="K171" s="275" t="e">
        <f>VLOOKUP(A171,W2_LBA!B:H,5,0)</f>
        <v>#N/A</v>
      </c>
      <c r="L171" s="281" t="e">
        <f>VLOOKUP(A171,Table1[#All],7,0)</f>
        <v>#N/A</v>
      </c>
    </row>
    <row r="172" spans="1:12" ht="20.149999999999999" customHeight="1" x14ac:dyDescent="0.25">
      <c r="A172" s="171">
        <f>W1_LDI!A170</f>
        <v>0</v>
      </c>
      <c r="B172" s="166" t="e">
        <f>VLOOKUP(A172,W2_LBA!B:G,6,0)</f>
        <v>#N/A</v>
      </c>
      <c r="C172" s="171" t="e">
        <f>VLOOKUP(A172,Table1[#All],6,0)</f>
        <v>#N/A</v>
      </c>
      <c r="D172" s="171" t="e">
        <f>VLOOKUP(A172,Table1[#All],3,0)</f>
        <v>#N/A</v>
      </c>
      <c r="E172" s="171" t="e">
        <f>VLOOKUP(A172,Table1[[#All],[NO. ASET - SUBNOMBOR
(IGFMAS)]:[BAKI USIA GUNA
(TAHUN/BULAN) ]],5,0)</f>
        <v>#N/A</v>
      </c>
      <c r="F172" s="156" t="e">
        <f>VLOOKUP(C172,W3_PATA!A:A,1,0)</f>
        <v>#N/A</v>
      </c>
      <c r="G172" s="157" t="e">
        <f t="shared" si="6"/>
        <v>#N/A</v>
      </c>
      <c r="H172" s="166" t="e">
        <f>VLOOKUP(A172,W2_LBA!B:H,7,0)</f>
        <v>#N/A</v>
      </c>
      <c r="I172" s="166" t="e">
        <f t="shared" si="5"/>
        <v>#N/A</v>
      </c>
      <c r="J172" s="166" t="e">
        <f>VLOOKUP(A172,W2_LBA!B:H,3,0)</f>
        <v>#N/A</v>
      </c>
      <c r="K172" s="275" t="e">
        <f>VLOOKUP(A172,W2_LBA!B:H,5,0)</f>
        <v>#N/A</v>
      </c>
      <c r="L172" s="281" t="e">
        <f>VLOOKUP(A172,Table1[#All],7,0)</f>
        <v>#N/A</v>
      </c>
    </row>
    <row r="173" spans="1:12" ht="20.149999999999999" customHeight="1" x14ac:dyDescent="0.25">
      <c r="A173" s="171">
        <f>W1_LDI!A171</f>
        <v>0</v>
      </c>
      <c r="B173" s="166" t="e">
        <f>VLOOKUP(A173,W2_LBA!B:G,6,0)</f>
        <v>#N/A</v>
      </c>
      <c r="C173" s="171" t="e">
        <f>VLOOKUP(A173,Table1[#All],6,0)</f>
        <v>#N/A</v>
      </c>
      <c r="D173" s="171" t="e">
        <f>VLOOKUP(A173,Table1[#All],3,0)</f>
        <v>#N/A</v>
      </c>
      <c r="E173" s="171" t="e">
        <f>VLOOKUP(A173,Table1[[#All],[NO. ASET - SUBNOMBOR
(IGFMAS)]:[BAKI USIA GUNA
(TAHUN/BULAN) ]],5,0)</f>
        <v>#N/A</v>
      </c>
      <c r="F173" s="156" t="e">
        <f>VLOOKUP(C173,W3_PATA!A:A,1,0)</f>
        <v>#N/A</v>
      </c>
      <c r="G173" s="157" t="e">
        <f t="shared" si="6"/>
        <v>#N/A</v>
      </c>
      <c r="H173" s="166" t="e">
        <f>VLOOKUP(A173,W2_LBA!B:H,7,0)</f>
        <v>#N/A</v>
      </c>
      <c r="I173" s="166" t="e">
        <f t="shared" si="5"/>
        <v>#N/A</v>
      </c>
      <c r="J173" s="166" t="e">
        <f>VLOOKUP(A173,W2_LBA!B:H,3,0)</f>
        <v>#N/A</v>
      </c>
      <c r="K173" s="275" t="e">
        <f>VLOOKUP(A173,W2_LBA!B:H,5,0)</f>
        <v>#N/A</v>
      </c>
      <c r="L173" s="281" t="e">
        <f>VLOOKUP(A173,Table1[#All],7,0)</f>
        <v>#N/A</v>
      </c>
    </row>
    <row r="174" spans="1:12" ht="20.149999999999999" customHeight="1" x14ac:dyDescent="0.25">
      <c r="A174" s="171">
        <f>W1_LDI!A172</f>
        <v>0</v>
      </c>
      <c r="B174" s="166" t="e">
        <f>VLOOKUP(A174,W2_LBA!B:G,6,0)</f>
        <v>#N/A</v>
      </c>
      <c r="C174" s="171" t="e">
        <f>VLOOKUP(A174,Table1[#All],6,0)</f>
        <v>#N/A</v>
      </c>
      <c r="D174" s="171" t="e">
        <f>VLOOKUP(A174,Table1[#All],3,0)</f>
        <v>#N/A</v>
      </c>
      <c r="E174" s="171" t="e">
        <f>VLOOKUP(A174,Table1[[#All],[NO. ASET - SUBNOMBOR
(IGFMAS)]:[BAKI USIA GUNA
(TAHUN/BULAN) ]],5,0)</f>
        <v>#N/A</v>
      </c>
      <c r="F174" s="156" t="e">
        <f>VLOOKUP(C174,W3_PATA!A:A,1,0)</f>
        <v>#N/A</v>
      </c>
      <c r="G174" s="157" t="e">
        <f t="shared" si="6"/>
        <v>#N/A</v>
      </c>
      <c r="H174" s="166" t="e">
        <f>VLOOKUP(A174,W2_LBA!B:H,7,0)</f>
        <v>#N/A</v>
      </c>
      <c r="I174" s="166" t="e">
        <f t="shared" si="5"/>
        <v>#N/A</v>
      </c>
      <c r="J174" s="166" t="e">
        <f>VLOOKUP(A174,W2_LBA!B:H,3,0)</f>
        <v>#N/A</v>
      </c>
      <c r="K174" s="275" t="e">
        <f>VLOOKUP(A174,W2_LBA!B:H,5,0)</f>
        <v>#N/A</v>
      </c>
      <c r="L174" s="281" t="e">
        <f>VLOOKUP(A174,Table1[#All],7,0)</f>
        <v>#N/A</v>
      </c>
    </row>
    <row r="175" spans="1:12" ht="20.149999999999999" customHeight="1" x14ac:dyDescent="0.25">
      <c r="A175" s="171">
        <f>W1_LDI!A173</f>
        <v>0</v>
      </c>
      <c r="B175" s="166" t="e">
        <f>VLOOKUP(A175,W2_LBA!B:G,6,0)</f>
        <v>#N/A</v>
      </c>
      <c r="C175" s="171" t="e">
        <f>VLOOKUP(A175,Table1[#All],6,0)</f>
        <v>#N/A</v>
      </c>
      <c r="D175" s="171" t="e">
        <f>VLOOKUP(A175,Table1[#All],3,0)</f>
        <v>#N/A</v>
      </c>
      <c r="E175" s="171" t="e">
        <f>VLOOKUP(A175,Table1[[#All],[NO. ASET - SUBNOMBOR
(IGFMAS)]:[BAKI USIA GUNA
(TAHUN/BULAN) ]],5,0)</f>
        <v>#N/A</v>
      </c>
      <c r="F175" s="156" t="e">
        <f>VLOOKUP(C175,W3_PATA!A:A,1,0)</f>
        <v>#N/A</v>
      </c>
      <c r="G175" s="157" t="e">
        <f t="shared" si="6"/>
        <v>#N/A</v>
      </c>
      <c r="H175" s="166" t="e">
        <f>VLOOKUP(A175,W2_LBA!B:H,7,0)</f>
        <v>#N/A</v>
      </c>
      <c r="I175" s="166" t="e">
        <f t="shared" si="5"/>
        <v>#N/A</v>
      </c>
      <c r="J175" s="166" t="e">
        <f>VLOOKUP(A175,W2_LBA!B:H,3,0)</f>
        <v>#N/A</v>
      </c>
      <c r="K175" s="275" t="e">
        <f>VLOOKUP(A175,W2_LBA!B:H,5,0)</f>
        <v>#N/A</v>
      </c>
      <c r="L175" s="281" t="e">
        <f>VLOOKUP(A175,Table1[#All],7,0)</f>
        <v>#N/A</v>
      </c>
    </row>
    <row r="176" spans="1:12" ht="20.149999999999999" customHeight="1" x14ac:dyDescent="0.25">
      <c r="A176" s="171">
        <f>W1_LDI!A174</f>
        <v>0</v>
      </c>
      <c r="B176" s="166" t="e">
        <f>VLOOKUP(A176,W2_LBA!B:G,6,0)</f>
        <v>#N/A</v>
      </c>
      <c r="C176" s="171" t="e">
        <f>VLOOKUP(A176,Table1[#All],6,0)</f>
        <v>#N/A</v>
      </c>
      <c r="D176" s="171" t="e">
        <f>VLOOKUP(A176,Table1[#All],3,0)</f>
        <v>#N/A</v>
      </c>
      <c r="E176" s="171" t="e">
        <f>VLOOKUP(A176,Table1[[#All],[NO. ASET - SUBNOMBOR
(IGFMAS)]:[BAKI USIA GUNA
(TAHUN/BULAN) ]],5,0)</f>
        <v>#N/A</v>
      </c>
      <c r="F176" s="156" t="e">
        <f>VLOOKUP(C176,W3_PATA!A:A,1,0)</f>
        <v>#N/A</v>
      </c>
      <c r="G176" s="157" t="e">
        <f t="shared" si="6"/>
        <v>#N/A</v>
      </c>
      <c r="H176" s="166" t="e">
        <f>VLOOKUP(A176,W2_LBA!B:H,7,0)</f>
        <v>#N/A</v>
      </c>
      <c r="I176" s="166" t="e">
        <f t="shared" si="5"/>
        <v>#N/A</v>
      </c>
      <c r="J176" s="166" t="e">
        <f>VLOOKUP(A176,W2_LBA!B:H,3,0)</f>
        <v>#N/A</v>
      </c>
      <c r="K176" s="275" t="e">
        <f>VLOOKUP(A176,W2_LBA!B:H,5,0)</f>
        <v>#N/A</v>
      </c>
      <c r="L176" s="281" t="e">
        <f>VLOOKUP(A176,Table1[#All],7,0)</f>
        <v>#N/A</v>
      </c>
    </row>
    <row r="177" spans="1:12" ht="20.149999999999999" customHeight="1" x14ac:dyDescent="0.25">
      <c r="A177" s="171">
        <f>W1_LDI!A175</f>
        <v>0</v>
      </c>
      <c r="B177" s="166" t="e">
        <f>VLOOKUP(A177,W2_LBA!B:G,6,0)</f>
        <v>#N/A</v>
      </c>
      <c r="C177" s="171" t="e">
        <f>VLOOKUP(A177,Table1[#All],6,0)</f>
        <v>#N/A</v>
      </c>
      <c r="D177" s="171" t="e">
        <f>VLOOKUP(A177,Table1[#All],3,0)</f>
        <v>#N/A</v>
      </c>
      <c r="E177" s="171" t="e">
        <f>VLOOKUP(A177,Table1[[#All],[NO. ASET - SUBNOMBOR
(IGFMAS)]:[BAKI USIA GUNA
(TAHUN/BULAN) ]],5,0)</f>
        <v>#N/A</v>
      </c>
      <c r="F177" s="156" t="e">
        <f>VLOOKUP(C177,W3_PATA!A:A,1,0)</f>
        <v>#N/A</v>
      </c>
      <c r="G177" s="157" t="e">
        <f t="shared" si="6"/>
        <v>#N/A</v>
      </c>
      <c r="H177" s="166" t="e">
        <f>VLOOKUP(A177,W2_LBA!B:H,7,0)</f>
        <v>#N/A</v>
      </c>
      <c r="I177" s="166" t="e">
        <f t="shared" si="5"/>
        <v>#N/A</v>
      </c>
      <c r="J177" s="166" t="e">
        <f>VLOOKUP(A177,W2_LBA!B:H,3,0)</f>
        <v>#N/A</v>
      </c>
      <c r="K177" s="275" t="e">
        <f>VLOOKUP(A177,W2_LBA!B:H,5,0)</f>
        <v>#N/A</v>
      </c>
      <c r="L177" s="281" t="e">
        <f>VLOOKUP(A177,Table1[#All],7,0)</f>
        <v>#N/A</v>
      </c>
    </row>
    <row r="178" spans="1:12" ht="20.149999999999999" customHeight="1" x14ac:dyDescent="0.25">
      <c r="A178" s="171">
        <f>W1_LDI!A176</f>
        <v>0</v>
      </c>
      <c r="B178" s="166" t="e">
        <f>VLOOKUP(A178,W2_LBA!B:G,6,0)</f>
        <v>#N/A</v>
      </c>
      <c r="C178" s="171" t="e">
        <f>VLOOKUP(A178,Table1[#All],6,0)</f>
        <v>#N/A</v>
      </c>
      <c r="D178" s="171" t="e">
        <f>VLOOKUP(A178,Table1[#All],3,0)</f>
        <v>#N/A</v>
      </c>
      <c r="E178" s="171" t="e">
        <f>VLOOKUP(A178,Table1[[#All],[NO. ASET - SUBNOMBOR
(IGFMAS)]:[BAKI USIA GUNA
(TAHUN/BULAN) ]],5,0)</f>
        <v>#N/A</v>
      </c>
      <c r="F178" s="156" t="e">
        <f>VLOOKUP(C178,W3_PATA!A:A,1,0)</f>
        <v>#N/A</v>
      </c>
      <c r="G178" s="157" t="e">
        <f t="shared" si="6"/>
        <v>#N/A</v>
      </c>
      <c r="H178" s="166" t="e">
        <f>VLOOKUP(A178,W2_LBA!B:H,7,0)</f>
        <v>#N/A</v>
      </c>
      <c r="I178" s="166" t="e">
        <f t="shared" si="5"/>
        <v>#N/A</v>
      </c>
      <c r="J178" s="166" t="e">
        <f>VLOOKUP(A178,W2_LBA!B:H,3,0)</f>
        <v>#N/A</v>
      </c>
      <c r="K178" s="275" t="e">
        <f>VLOOKUP(A178,W2_LBA!B:H,5,0)</f>
        <v>#N/A</v>
      </c>
      <c r="L178" s="281" t="e">
        <f>VLOOKUP(A178,Table1[#All],7,0)</f>
        <v>#N/A</v>
      </c>
    </row>
    <row r="179" spans="1:12" ht="20.149999999999999" customHeight="1" x14ac:dyDescent="0.25">
      <c r="A179" s="171">
        <f>W1_LDI!A177</f>
        <v>0</v>
      </c>
      <c r="B179" s="166" t="e">
        <f>VLOOKUP(A179,W2_LBA!B:G,6,0)</f>
        <v>#N/A</v>
      </c>
      <c r="C179" s="171" t="e">
        <f>VLOOKUP(A179,Table1[#All],6,0)</f>
        <v>#N/A</v>
      </c>
      <c r="D179" s="171" t="e">
        <f>VLOOKUP(A179,Table1[#All],3,0)</f>
        <v>#N/A</v>
      </c>
      <c r="E179" s="171" t="e">
        <f>VLOOKUP(A179,Table1[[#All],[NO. ASET - SUBNOMBOR
(IGFMAS)]:[BAKI USIA GUNA
(TAHUN/BULAN) ]],5,0)</f>
        <v>#N/A</v>
      </c>
      <c r="F179" s="156" t="e">
        <f>VLOOKUP(C179,W3_PATA!A:A,1,0)</f>
        <v>#N/A</v>
      </c>
      <c r="G179" s="157" t="e">
        <f t="shared" si="6"/>
        <v>#N/A</v>
      </c>
      <c r="H179" s="166" t="e">
        <f>VLOOKUP(A179,W2_LBA!B:H,7,0)</f>
        <v>#N/A</v>
      </c>
      <c r="I179" s="166" t="e">
        <f t="shared" si="5"/>
        <v>#N/A</v>
      </c>
      <c r="J179" s="166" t="e">
        <f>VLOOKUP(A179,W2_LBA!B:H,3,0)</f>
        <v>#N/A</v>
      </c>
      <c r="K179" s="275" t="e">
        <f>VLOOKUP(A179,W2_LBA!B:H,5,0)</f>
        <v>#N/A</v>
      </c>
      <c r="L179" s="281" t="e">
        <f>VLOOKUP(A179,Table1[#All],7,0)</f>
        <v>#N/A</v>
      </c>
    </row>
    <row r="180" spans="1:12" ht="20.149999999999999" customHeight="1" x14ac:dyDescent="0.25">
      <c r="A180" s="171">
        <f>W1_LDI!A178</f>
        <v>0</v>
      </c>
      <c r="B180" s="166" t="e">
        <f>VLOOKUP(A180,W2_LBA!B:G,6,0)</f>
        <v>#N/A</v>
      </c>
      <c r="C180" s="171" t="e">
        <f>VLOOKUP(A180,Table1[#All],6,0)</f>
        <v>#N/A</v>
      </c>
      <c r="D180" s="171" t="e">
        <f>VLOOKUP(A180,Table1[#All],3,0)</f>
        <v>#N/A</v>
      </c>
      <c r="E180" s="171" t="e">
        <f>VLOOKUP(A180,Table1[[#All],[NO. ASET - SUBNOMBOR
(IGFMAS)]:[BAKI USIA GUNA
(TAHUN/BULAN) ]],5,0)</f>
        <v>#N/A</v>
      </c>
      <c r="F180" s="156" t="e">
        <f>VLOOKUP(C180,W3_PATA!A:A,1,0)</f>
        <v>#N/A</v>
      </c>
      <c r="G180" s="157" t="e">
        <f t="shared" si="6"/>
        <v>#N/A</v>
      </c>
      <c r="H180" s="166" t="e">
        <f>VLOOKUP(A180,W2_LBA!B:H,7,0)</f>
        <v>#N/A</v>
      </c>
      <c r="I180" s="166" t="e">
        <f t="shared" si="5"/>
        <v>#N/A</v>
      </c>
      <c r="J180" s="166" t="e">
        <f>VLOOKUP(A180,W2_LBA!B:H,3,0)</f>
        <v>#N/A</v>
      </c>
      <c r="K180" s="275" t="e">
        <f>VLOOKUP(A180,W2_LBA!B:H,5,0)</f>
        <v>#N/A</v>
      </c>
      <c r="L180" s="281" t="e">
        <f>VLOOKUP(A180,Table1[#All],7,0)</f>
        <v>#N/A</v>
      </c>
    </row>
    <row r="181" spans="1:12" ht="20.149999999999999" customHeight="1" x14ac:dyDescent="0.25">
      <c r="A181" s="171">
        <f>W1_LDI!A179</f>
        <v>0</v>
      </c>
      <c r="B181" s="166" t="e">
        <f>VLOOKUP(A181,W2_LBA!B:G,6,0)</f>
        <v>#N/A</v>
      </c>
      <c r="C181" s="171" t="e">
        <f>VLOOKUP(A181,Table1[#All],6,0)</f>
        <v>#N/A</v>
      </c>
      <c r="D181" s="171" t="e">
        <f>VLOOKUP(A181,Table1[#All],3,0)</f>
        <v>#N/A</v>
      </c>
      <c r="E181" s="171" t="e">
        <f>VLOOKUP(A181,Table1[[#All],[NO. ASET - SUBNOMBOR
(IGFMAS)]:[BAKI USIA GUNA
(TAHUN/BULAN) ]],5,0)</f>
        <v>#N/A</v>
      </c>
      <c r="F181" s="156" t="e">
        <f>VLOOKUP(C181,W3_PATA!A:A,1,0)</f>
        <v>#N/A</v>
      </c>
      <c r="G181" s="157" t="e">
        <f t="shared" si="6"/>
        <v>#N/A</v>
      </c>
      <c r="H181" s="166" t="e">
        <f>VLOOKUP(A181,W2_LBA!B:H,7,0)</f>
        <v>#N/A</v>
      </c>
      <c r="I181" s="166" t="e">
        <f t="shared" si="5"/>
        <v>#N/A</v>
      </c>
      <c r="J181" s="166" t="e">
        <f>VLOOKUP(A181,W2_LBA!B:H,3,0)</f>
        <v>#N/A</v>
      </c>
      <c r="K181" s="275" t="e">
        <f>VLOOKUP(A181,W2_LBA!B:H,5,0)</f>
        <v>#N/A</v>
      </c>
      <c r="L181" s="281" t="e">
        <f>VLOOKUP(A181,Table1[#All],7,0)</f>
        <v>#N/A</v>
      </c>
    </row>
    <row r="182" spans="1:12" ht="20.149999999999999" customHeight="1" x14ac:dyDescent="0.25">
      <c r="A182" s="171">
        <f>W1_LDI!A180</f>
        <v>0</v>
      </c>
      <c r="B182" s="166" t="e">
        <f>VLOOKUP(A182,W2_LBA!B:G,6,0)</f>
        <v>#N/A</v>
      </c>
      <c r="C182" s="171" t="e">
        <f>VLOOKUP(A182,Table1[#All],6,0)</f>
        <v>#N/A</v>
      </c>
      <c r="D182" s="171" t="e">
        <f>VLOOKUP(A182,Table1[#All],3,0)</f>
        <v>#N/A</v>
      </c>
      <c r="E182" s="171" t="e">
        <f>VLOOKUP(A182,Table1[[#All],[NO. ASET - SUBNOMBOR
(IGFMAS)]:[BAKI USIA GUNA
(TAHUN/BULAN) ]],5,0)</f>
        <v>#N/A</v>
      </c>
      <c r="F182" s="156" t="e">
        <f>VLOOKUP(C182,W3_PATA!A:A,1,0)</f>
        <v>#N/A</v>
      </c>
      <c r="G182" s="157" t="e">
        <f t="shared" si="6"/>
        <v>#N/A</v>
      </c>
      <c r="H182" s="166" t="e">
        <f>VLOOKUP(A182,W2_LBA!B:H,7,0)</f>
        <v>#N/A</v>
      </c>
      <c r="I182" s="166" t="e">
        <f t="shared" si="5"/>
        <v>#N/A</v>
      </c>
      <c r="J182" s="166" t="e">
        <f>VLOOKUP(A182,W2_LBA!B:H,3,0)</f>
        <v>#N/A</v>
      </c>
      <c r="K182" s="275" t="e">
        <f>VLOOKUP(A182,W2_LBA!B:H,5,0)</f>
        <v>#N/A</v>
      </c>
      <c r="L182" s="281" t="e">
        <f>VLOOKUP(A182,Table1[#All],7,0)</f>
        <v>#N/A</v>
      </c>
    </row>
    <row r="183" spans="1:12" ht="20.149999999999999" customHeight="1" x14ac:dyDescent="0.25">
      <c r="A183" s="171">
        <f>W1_LDI!A181</f>
        <v>0</v>
      </c>
      <c r="B183" s="166" t="e">
        <f>VLOOKUP(A183,W2_LBA!B:G,6,0)</f>
        <v>#N/A</v>
      </c>
      <c r="C183" s="171" t="e">
        <f>VLOOKUP(A183,Table1[#All],6,0)</f>
        <v>#N/A</v>
      </c>
      <c r="D183" s="171" t="e">
        <f>VLOOKUP(A183,Table1[#All],3,0)</f>
        <v>#N/A</v>
      </c>
      <c r="E183" s="171" t="e">
        <f>VLOOKUP(A183,Table1[[#All],[NO. ASET - SUBNOMBOR
(IGFMAS)]:[BAKI USIA GUNA
(TAHUN/BULAN) ]],5,0)</f>
        <v>#N/A</v>
      </c>
      <c r="F183" s="156" t="e">
        <f>VLOOKUP(C183,W3_PATA!A:A,1,0)</f>
        <v>#N/A</v>
      </c>
      <c r="G183" s="157" t="e">
        <f t="shared" si="6"/>
        <v>#N/A</v>
      </c>
      <c r="H183" s="166" t="e">
        <f>VLOOKUP(A183,W2_LBA!B:H,7,0)</f>
        <v>#N/A</v>
      </c>
      <c r="I183" s="166" t="e">
        <f t="shared" si="5"/>
        <v>#N/A</v>
      </c>
      <c r="J183" s="166" t="e">
        <f>VLOOKUP(A183,W2_LBA!B:H,3,0)</f>
        <v>#N/A</v>
      </c>
      <c r="K183" s="275" t="e">
        <f>VLOOKUP(A183,W2_LBA!B:H,5,0)</f>
        <v>#N/A</v>
      </c>
      <c r="L183" s="281" t="e">
        <f>VLOOKUP(A183,Table1[#All],7,0)</f>
        <v>#N/A</v>
      </c>
    </row>
    <row r="184" spans="1:12" ht="20.149999999999999" customHeight="1" x14ac:dyDescent="0.25">
      <c r="A184" s="171">
        <f>W1_LDI!A182</f>
        <v>0</v>
      </c>
      <c r="B184" s="166" t="e">
        <f>VLOOKUP(A184,W2_LBA!B:G,6,0)</f>
        <v>#N/A</v>
      </c>
      <c r="C184" s="171" t="e">
        <f>VLOOKUP(A184,Table1[#All],6,0)</f>
        <v>#N/A</v>
      </c>
      <c r="D184" s="171" t="e">
        <f>VLOOKUP(A184,Table1[#All],3,0)</f>
        <v>#N/A</v>
      </c>
      <c r="E184" s="171" t="e">
        <f>VLOOKUP(A184,Table1[[#All],[NO. ASET - SUBNOMBOR
(IGFMAS)]:[BAKI USIA GUNA
(TAHUN/BULAN) ]],5,0)</f>
        <v>#N/A</v>
      </c>
      <c r="F184" s="156" t="e">
        <f>VLOOKUP(C184,W3_PATA!A:A,1,0)</f>
        <v>#N/A</v>
      </c>
      <c r="G184" s="157" t="e">
        <f t="shared" si="6"/>
        <v>#N/A</v>
      </c>
      <c r="H184" s="166" t="e">
        <f>VLOOKUP(A184,W2_LBA!B:H,7,0)</f>
        <v>#N/A</v>
      </c>
      <c r="I184" s="166" t="e">
        <f t="shared" si="5"/>
        <v>#N/A</v>
      </c>
      <c r="J184" s="166" t="e">
        <f>VLOOKUP(A184,W2_LBA!B:H,3,0)</f>
        <v>#N/A</v>
      </c>
      <c r="K184" s="275" t="e">
        <f>VLOOKUP(A184,W2_LBA!B:H,5,0)</f>
        <v>#N/A</v>
      </c>
      <c r="L184" s="281" t="e">
        <f>VLOOKUP(A184,Table1[#All],7,0)</f>
        <v>#N/A</v>
      </c>
    </row>
    <row r="185" spans="1:12" ht="20.149999999999999" customHeight="1" x14ac:dyDescent="0.25">
      <c r="A185" s="171">
        <f>W1_LDI!A183</f>
        <v>0</v>
      </c>
      <c r="B185" s="166" t="e">
        <f>VLOOKUP(A185,W2_LBA!B:G,6,0)</f>
        <v>#N/A</v>
      </c>
      <c r="C185" s="171" t="e">
        <f>VLOOKUP(A185,Table1[#All],6,0)</f>
        <v>#N/A</v>
      </c>
      <c r="D185" s="171" t="e">
        <f>VLOOKUP(A185,Table1[#All],3,0)</f>
        <v>#N/A</v>
      </c>
      <c r="E185" s="171" t="e">
        <f>VLOOKUP(A185,Table1[[#All],[NO. ASET - SUBNOMBOR
(IGFMAS)]:[BAKI USIA GUNA
(TAHUN/BULAN) ]],5,0)</f>
        <v>#N/A</v>
      </c>
      <c r="F185" s="156" t="e">
        <f>VLOOKUP(C185,W3_PATA!A:A,1,0)</f>
        <v>#N/A</v>
      </c>
      <c r="G185" s="157" t="e">
        <f t="shared" si="6"/>
        <v>#N/A</v>
      </c>
      <c r="H185" s="166" t="e">
        <f>VLOOKUP(A185,W2_LBA!B:H,7,0)</f>
        <v>#N/A</v>
      </c>
      <c r="I185" s="166" t="e">
        <f t="shared" si="5"/>
        <v>#N/A</v>
      </c>
      <c r="J185" s="166" t="e">
        <f>VLOOKUP(A185,W2_LBA!B:H,3,0)</f>
        <v>#N/A</v>
      </c>
      <c r="K185" s="275" t="e">
        <f>VLOOKUP(A185,W2_LBA!B:H,5,0)</f>
        <v>#N/A</v>
      </c>
      <c r="L185" s="281" t="e">
        <f>VLOOKUP(A185,Table1[#All],7,0)</f>
        <v>#N/A</v>
      </c>
    </row>
    <row r="186" spans="1:12" ht="20.149999999999999" customHeight="1" x14ac:dyDescent="0.25">
      <c r="A186" s="171">
        <f>W1_LDI!A184</f>
        <v>0</v>
      </c>
      <c r="B186" s="166" t="e">
        <f>VLOOKUP(A186,W2_LBA!B:G,6,0)</f>
        <v>#N/A</v>
      </c>
      <c r="C186" s="171" t="e">
        <f>VLOOKUP(A186,Table1[#All],6,0)</f>
        <v>#N/A</v>
      </c>
      <c r="D186" s="171" t="e">
        <f>VLOOKUP(A186,Table1[#All],3,0)</f>
        <v>#N/A</v>
      </c>
      <c r="E186" s="171" t="e">
        <f>VLOOKUP(A186,Table1[[#All],[NO. ASET - SUBNOMBOR
(IGFMAS)]:[BAKI USIA GUNA
(TAHUN/BULAN) ]],5,0)</f>
        <v>#N/A</v>
      </c>
      <c r="F186" s="156" t="e">
        <f>VLOOKUP(C186,W3_PATA!A:A,1,0)</f>
        <v>#N/A</v>
      </c>
      <c r="G186" s="157" t="e">
        <f t="shared" si="6"/>
        <v>#N/A</v>
      </c>
      <c r="H186" s="166" t="e">
        <f>VLOOKUP(A186,W2_LBA!B:H,7,0)</f>
        <v>#N/A</v>
      </c>
      <c r="I186" s="166" t="e">
        <f t="shared" si="5"/>
        <v>#N/A</v>
      </c>
      <c r="J186" s="166" t="e">
        <f>VLOOKUP(A186,W2_LBA!B:H,3,0)</f>
        <v>#N/A</v>
      </c>
      <c r="K186" s="275" t="e">
        <f>VLOOKUP(A186,W2_LBA!B:H,5,0)</f>
        <v>#N/A</v>
      </c>
      <c r="L186" s="281" t="e">
        <f>VLOOKUP(A186,Table1[#All],7,0)</f>
        <v>#N/A</v>
      </c>
    </row>
    <row r="187" spans="1:12" ht="20.149999999999999" customHeight="1" x14ac:dyDescent="0.25">
      <c r="A187" s="171">
        <f>W1_LDI!A185</f>
        <v>0</v>
      </c>
      <c r="B187" s="166" t="e">
        <f>VLOOKUP(A187,W2_LBA!B:G,6,0)</f>
        <v>#N/A</v>
      </c>
      <c r="C187" s="171" t="e">
        <f>VLOOKUP(A187,Table1[#All],6,0)</f>
        <v>#N/A</v>
      </c>
      <c r="D187" s="171" t="e">
        <f>VLOOKUP(A187,Table1[#All],3,0)</f>
        <v>#N/A</v>
      </c>
      <c r="E187" s="171" t="e">
        <f>VLOOKUP(A187,Table1[[#All],[NO. ASET - SUBNOMBOR
(IGFMAS)]:[BAKI USIA GUNA
(TAHUN/BULAN) ]],5,0)</f>
        <v>#N/A</v>
      </c>
      <c r="F187" s="156" t="e">
        <f>VLOOKUP(C187,W3_PATA!A:A,1,0)</f>
        <v>#N/A</v>
      </c>
      <c r="G187" s="157" t="e">
        <f t="shared" si="6"/>
        <v>#N/A</v>
      </c>
      <c r="H187" s="166" t="e">
        <f>VLOOKUP(A187,W2_LBA!B:H,7,0)</f>
        <v>#N/A</v>
      </c>
      <c r="I187" s="166" t="e">
        <f t="shared" si="5"/>
        <v>#N/A</v>
      </c>
      <c r="J187" s="166" t="e">
        <f>VLOOKUP(A187,W2_LBA!B:H,3,0)</f>
        <v>#N/A</v>
      </c>
      <c r="K187" s="275" t="e">
        <f>VLOOKUP(A187,W2_LBA!B:H,5,0)</f>
        <v>#N/A</v>
      </c>
      <c r="L187" s="281" t="e">
        <f>VLOOKUP(A187,Table1[#All],7,0)</f>
        <v>#N/A</v>
      </c>
    </row>
    <row r="188" spans="1:12" ht="20.149999999999999" customHeight="1" x14ac:dyDescent="0.25">
      <c r="A188" s="171">
        <f>W1_LDI!A186</f>
        <v>0</v>
      </c>
      <c r="B188" s="166" t="e">
        <f>VLOOKUP(A188,W2_LBA!B:G,6,0)</f>
        <v>#N/A</v>
      </c>
      <c r="C188" s="171" t="e">
        <f>VLOOKUP(A188,Table1[#All],6,0)</f>
        <v>#N/A</v>
      </c>
      <c r="D188" s="171" t="e">
        <f>VLOOKUP(A188,Table1[#All],3,0)</f>
        <v>#N/A</v>
      </c>
      <c r="E188" s="171" t="e">
        <f>VLOOKUP(A188,Table1[[#All],[NO. ASET - SUBNOMBOR
(IGFMAS)]:[BAKI USIA GUNA
(TAHUN/BULAN) ]],5,0)</f>
        <v>#N/A</v>
      </c>
      <c r="F188" s="156" t="e">
        <f>VLOOKUP(C188,W3_PATA!A:A,1,0)</f>
        <v>#N/A</v>
      </c>
      <c r="G188" s="157" t="e">
        <f t="shared" si="6"/>
        <v>#N/A</v>
      </c>
      <c r="H188" s="166" t="e">
        <f>VLOOKUP(A188,W2_LBA!B:H,7,0)</f>
        <v>#N/A</v>
      </c>
      <c r="I188" s="166" t="e">
        <f t="shared" si="5"/>
        <v>#N/A</v>
      </c>
      <c r="J188" s="166" t="e">
        <f>VLOOKUP(A188,W2_LBA!B:H,3,0)</f>
        <v>#N/A</v>
      </c>
      <c r="K188" s="275" t="e">
        <f>VLOOKUP(A188,W2_LBA!B:H,5,0)</f>
        <v>#N/A</v>
      </c>
      <c r="L188" s="281" t="e">
        <f>VLOOKUP(A188,Table1[#All],7,0)</f>
        <v>#N/A</v>
      </c>
    </row>
    <row r="189" spans="1:12" ht="20.149999999999999" customHeight="1" x14ac:dyDescent="0.25">
      <c r="A189" s="171">
        <f>W1_LDI!A187</f>
        <v>0</v>
      </c>
      <c r="B189" s="166" t="e">
        <f>VLOOKUP(A189,W2_LBA!B:G,6,0)</f>
        <v>#N/A</v>
      </c>
      <c r="C189" s="171" t="e">
        <f>VLOOKUP(A189,Table1[#All],6,0)</f>
        <v>#N/A</v>
      </c>
      <c r="D189" s="171" t="e">
        <f>VLOOKUP(A189,Table1[#All],3,0)</f>
        <v>#N/A</v>
      </c>
      <c r="E189" s="171" t="e">
        <f>VLOOKUP(A189,Table1[[#All],[NO. ASET - SUBNOMBOR
(IGFMAS)]:[BAKI USIA GUNA
(TAHUN/BULAN) ]],5,0)</f>
        <v>#N/A</v>
      </c>
      <c r="F189" s="156" t="e">
        <f>VLOOKUP(C189,W3_PATA!A:A,1,0)</f>
        <v>#N/A</v>
      </c>
      <c r="G189" s="157" t="e">
        <f t="shared" si="6"/>
        <v>#N/A</v>
      </c>
      <c r="H189" s="166" t="e">
        <f>VLOOKUP(A189,W2_LBA!B:H,7,0)</f>
        <v>#N/A</v>
      </c>
      <c r="I189" s="166" t="e">
        <f t="shared" si="5"/>
        <v>#N/A</v>
      </c>
      <c r="J189" s="166" t="e">
        <f>VLOOKUP(A189,W2_LBA!B:H,3,0)</f>
        <v>#N/A</v>
      </c>
      <c r="K189" s="275" t="e">
        <f>VLOOKUP(A189,W2_LBA!B:H,5,0)</f>
        <v>#N/A</v>
      </c>
      <c r="L189" s="281" t="e">
        <f>VLOOKUP(A189,Table1[#All],7,0)</f>
        <v>#N/A</v>
      </c>
    </row>
    <row r="190" spans="1:12" ht="20.149999999999999" customHeight="1" x14ac:dyDescent="0.25">
      <c r="A190" s="171">
        <f>W1_LDI!A188</f>
        <v>0</v>
      </c>
      <c r="B190" s="166" t="e">
        <f>VLOOKUP(A190,W2_LBA!B:G,6,0)</f>
        <v>#N/A</v>
      </c>
      <c r="C190" s="171" t="e">
        <f>VLOOKUP(A190,Table1[#All],6,0)</f>
        <v>#N/A</v>
      </c>
      <c r="D190" s="171" t="e">
        <f>VLOOKUP(A190,Table1[#All],3,0)</f>
        <v>#N/A</v>
      </c>
      <c r="E190" s="171" t="e">
        <f>VLOOKUP(A190,Table1[[#All],[NO. ASET - SUBNOMBOR
(IGFMAS)]:[BAKI USIA GUNA
(TAHUN/BULAN) ]],5,0)</f>
        <v>#N/A</v>
      </c>
      <c r="F190" s="156" t="e">
        <f>VLOOKUP(C190,W3_PATA!A:A,1,0)</f>
        <v>#N/A</v>
      </c>
      <c r="G190" s="157" t="e">
        <f t="shared" si="6"/>
        <v>#N/A</v>
      </c>
      <c r="H190" s="166" t="e">
        <f>VLOOKUP(A190,W2_LBA!B:H,7,0)</f>
        <v>#N/A</v>
      </c>
      <c r="I190" s="166" t="e">
        <f t="shared" si="5"/>
        <v>#N/A</v>
      </c>
      <c r="J190" s="166" t="e">
        <f>VLOOKUP(A190,W2_LBA!B:H,3,0)</f>
        <v>#N/A</v>
      </c>
      <c r="K190" s="275" t="e">
        <f>VLOOKUP(A190,W2_LBA!B:H,5,0)</f>
        <v>#N/A</v>
      </c>
      <c r="L190" s="281" t="e">
        <f>VLOOKUP(A190,Table1[#All],7,0)</f>
        <v>#N/A</v>
      </c>
    </row>
    <row r="191" spans="1:12" ht="20.149999999999999" customHeight="1" x14ac:dyDescent="0.25">
      <c r="A191" s="171">
        <f>W1_LDI!A189</f>
        <v>0</v>
      </c>
      <c r="B191" s="166" t="e">
        <f>VLOOKUP(A191,W2_LBA!B:G,6,0)</f>
        <v>#N/A</v>
      </c>
      <c r="C191" s="171" t="e">
        <f>VLOOKUP(A191,Table1[#All],6,0)</f>
        <v>#N/A</v>
      </c>
      <c r="D191" s="171" t="e">
        <f>VLOOKUP(A191,Table1[#All],3,0)</f>
        <v>#N/A</v>
      </c>
      <c r="E191" s="171" t="e">
        <f>VLOOKUP(A191,Table1[[#All],[NO. ASET - SUBNOMBOR
(IGFMAS)]:[BAKI USIA GUNA
(TAHUN/BULAN) ]],5,0)</f>
        <v>#N/A</v>
      </c>
      <c r="F191" s="156" t="e">
        <f>VLOOKUP(C191,W3_PATA!A:A,1,0)</f>
        <v>#N/A</v>
      </c>
      <c r="G191" s="157" t="e">
        <f t="shared" si="6"/>
        <v>#N/A</v>
      </c>
      <c r="H191" s="166" t="e">
        <f>VLOOKUP(A191,W2_LBA!B:H,7,0)</f>
        <v>#N/A</v>
      </c>
      <c r="I191" s="166" t="e">
        <f t="shared" si="5"/>
        <v>#N/A</v>
      </c>
      <c r="J191" s="166" t="e">
        <f>VLOOKUP(A191,W2_LBA!B:H,3,0)</f>
        <v>#N/A</v>
      </c>
      <c r="K191" s="275" t="e">
        <f>VLOOKUP(A191,W2_LBA!B:H,5,0)</f>
        <v>#N/A</v>
      </c>
      <c r="L191" s="281" t="e">
        <f>VLOOKUP(A191,Table1[#All],7,0)</f>
        <v>#N/A</v>
      </c>
    </row>
    <row r="192" spans="1:12" ht="20.149999999999999" customHeight="1" x14ac:dyDescent="0.25">
      <c r="A192" s="171">
        <f>W1_LDI!A190</f>
        <v>0</v>
      </c>
      <c r="B192" s="166" t="e">
        <f>VLOOKUP(A192,W2_LBA!B:G,6,0)</f>
        <v>#N/A</v>
      </c>
      <c r="C192" s="171" t="e">
        <f>VLOOKUP(A192,Table1[#All],6,0)</f>
        <v>#N/A</v>
      </c>
      <c r="D192" s="171" t="e">
        <f>VLOOKUP(A192,Table1[#All],3,0)</f>
        <v>#N/A</v>
      </c>
      <c r="E192" s="171" t="e">
        <f>VLOOKUP(A192,Table1[[#All],[NO. ASET - SUBNOMBOR
(IGFMAS)]:[BAKI USIA GUNA
(TAHUN/BULAN) ]],5,0)</f>
        <v>#N/A</v>
      </c>
      <c r="F192" s="156" t="e">
        <f>VLOOKUP(C192,W3_PATA!A:A,1,0)</f>
        <v>#N/A</v>
      </c>
      <c r="G192" s="157" t="e">
        <f t="shared" si="6"/>
        <v>#N/A</v>
      </c>
      <c r="H192" s="166" t="e">
        <f>VLOOKUP(A192,W2_LBA!B:H,7,0)</f>
        <v>#N/A</v>
      </c>
      <c r="I192" s="166" t="e">
        <f t="shared" si="5"/>
        <v>#N/A</v>
      </c>
      <c r="J192" s="166" t="e">
        <f>VLOOKUP(A192,W2_LBA!B:H,3,0)</f>
        <v>#N/A</v>
      </c>
      <c r="K192" s="275" t="e">
        <f>VLOOKUP(A192,W2_LBA!B:H,5,0)</f>
        <v>#N/A</v>
      </c>
      <c r="L192" s="281" t="e">
        <f>VLOOKUP(A192,Table1[#All],7,0)</f>
        <v>#N/A</v>
      </c>
    </row>
    <row r="193" spans="1:12" ht="20.149999999999999" customHeight="1" x14ac:dyDescent="0.25">
      <c r="A193" s="171">
        <f>W1_LDI!A191</f>
        <v>0</v>
      </c>
      <c r="B193" s="166" t="e">
        <f>VLOOKUP(A193,W2_LBA!B:G,6,0)</f>
        <v>#N/A</v>
      </c>
      <c r="C193" s="171" t="e">
        <f>VLOOKUP(A193,Table1[#All],6,0)</f>
        <v>#N/A</v>
      </c>
      <c r="D193" s="171" t="e">
        <f>VLOOKUP(A193,Table1[#All],3,0)</f>
        <v>#N/A</v>
      </c>
      <c r="E193" s="171" t="e">
        <f>VLOOKUP(A193,Table1[[#All],[NO. ASET - SUBNOMBOR
(IGFMAS)]:[BAKI USIA GUNA
(TAHUN/BULAN) ]],5,0)</f>
        <v>#N/A</v>
      </c>
      <c r="F193" s="156" t="e">
        <f>VLOOKUP(C193,W3_PATA!A:A,1,0)</f>
        <v>#N/A</v>
      </c>
      <c r="G193" s="157" t="e">
        <f t="shared" si="6"/>
        <v>#N/A</v>
      </c>
      <c r="H193" s="166" t="e">
        <f>VLOOKUP(A193,W2_LBA!B:H,7,0)</f>
        <v>#N/A</v>
      </c>
      <c r="I193" s="166" t="e">
        <f t="shared" si="5"/>
        <v>#N/A</v>
      </c>
      <c r="J193" s="166" t="e">
        <f>VLOOKUP(A193,W2_LBA!B:H,3,0)</f>
        <v>#N/A</v>
      </c>
      <c r="K193" s="275" t="e">
        <f>VLOOKUP(A193,W2_LBA!B:H,5,0)</f>
        <v>#N/A</v>
      </c>
      <c r="L193" s="281" t="e">
        <f>VLOOKUP(A193,Table1[#All],7,0)</f>
        <v>#N/A</v>
      </c>
    </row>
    <row r="194" spans="1:12" ht="20.149999999999999" customHeight="1" x14ac:dyDescent="0.25">
      <c r="A194" s="171">
        <f>W1_LDI!A192</f>
        <v>0</v>
      </c>
      <c r="B194" s="166" t="e">
        <f>VLOOKUP(A194,W2_LBA!B:G,6,0)</f>
        <v>#N/A</v>
      </c>
      <c r="C194" s="171" t="e">
        <f>VLOOKUP(A194,Table1[#All],6,0)</f>
        <v>#N/A</v>
      </c>
      <c r="D194" s="171" t="e">
        <f>VLOOKUP(A194,Table1[#All],3,0)</f>
        <v>#N/A</v>
      </c>
      <c r="E194" s="171" t="e">
        <f>VLOOKUP(A194,Table1[[#All],[NO. ASET - SUBNOMBOR
(IGFMAS)]:[BAKI USIA GUNA
(TAHUN/BULAN) ]],5,0)</f>
        <v>#N/A</v>
      </c>
      <c r="F194" s="156" t="e">
        <f>VLOOKUP(C194,W3_PATA!A:A,1,0)</f>
        <v>#N/A</v>
      </c>
      <c r="G194" s="157" t="e">
        <f t="shared" si="6"/>
        <v>#N/A</v>
      </c>
      <c r="H194" s="166" t="e">
        <f>VLOOKUP(A194,W2_LBA!B:H,7,0)</f>
        <v>#N/A</v>
      </c>
      <c r="I194" s="166" t="e">
        <f t="shared" si="5"/>
        <v>#N/A</v>
      </c>
      <c r="J194" s="166" t="e">
        <f>VLOOKUP(A194,W2_LBA!B:H,3,0)</f>
        <v>#N/A</v>
      </c>
      <c r="K194" s="275" t="e">
        <f>VLOOKUP(A194,W2_LBA!B:H,5,0)</f>
        <v>#N/A</v>
      </c>
      <c r="L194" s="281" t="e">
        <f>VLOOKUP(A194,Table1[#All],7,0)</f>
        <v>#N/A</v>
      </c>
    </row>
    <row r="195" spans="1:12" ht="20.149999999999999" customHeight="1" x14ac:dyDescent="0.25">
      <c r="A195" s="171">
        <f>W1_LDI!A193</f>
        <v>0</v>
      </c>
      <c r="B195" s="166" t="e">
        <f>VLOOKUP(A195,W2_LBA!B:G,6,0)</f>
        <v>#N/A</v>
      </c>
      <c r="C195" s="171" t="e">
        <f>VLOOKUP(A195,Table1[#All],6,0)</f>
        <v>#N/A</v>
      </c>
      <c r="D195" s="171" t="e">
        <f>VLOOKUP(A195,Table1[#All],3,0)</f>
        <v>#N/A</v>
      </c>
      <c r="E195" s="171" t="e">
        <f>VLOOKUP(A195,Table1[[#All],[NO. ASET - SUBNOMBOR
(IGFMAS)]:[BAKI USIA GUNA
(TAHUN/BULAN) ]],5,0)</f>
        <v>#N/A</v>
      </c>
      <c r="F195" s="156" t="e">
        <f>VLOOKUP(C195,W3_PATA!A:A,1,0)</f>
        <v>#N/A</v>
      </c>
      <c r="G195" s="157" t="e">
        <f t="shared" si="6"/>
        <v>#N/A</v>
      </c>
      <c r="H195" s="166" t="e">
        <f>VLOOKUP(A195,W2_LBA!B:H,7,0)</f>
        <v>#N/A</v>
      </c>
      <c r="I195" s="166" t="e">
        <f t="shared" si="5"/>
        <v>#N/A</v>
      </c>
      <c r="J195" s="166" t="e">
        <f>VLOOKUP(A195,W2_LBA!B:H,3,0)</f>
        <v>#N/A</v>
      </c>
      <c r="K195" s="275" t="e">
        <f>VLOOKUP(A195,W2_LBA!B:H,5,0)</f>
        <v>#N/A</v>
      </c>
      <c r="L195" s="281" t="e">
        <f>VLOOKUP(A195,Table1[#All],7,0)</f>
        <v>#N/A</v>
      </c>
    </row>
    <row r="196" spans="1:12" ht="20.149999999999999" customHeight="1" x14ac:dyDescent="0.25">
      <c r="A196" s="171">
        <f>W1_LDI!A194</f>
        <v>0</v>
      </c>
      <c r="B196" s="166" t="e">
        <f>VLOOKUP(A196,W2_LBA!B:G,6,0)</f>
        <v>#N/A</v>
      </c>
      <c r="C196" s="171" t="e">
        <f>VLOOKUP(A196,Table1[#All],6,0)</f>
        <v>#N/A</v>
      </c>
      <c r="D196" s="171" t="e">
        <f>VLOOKUP(A196,Table1[#All],3,0)</f>
        <v>#N/A</v>
      </c>
      <c r="E196" s="171" t="e">
        <f>VLOOKUP(A196,Table1[[#All],[NO. ASET - SUBNOMBOR
(IGFMAS)]:[BAKI USIA GUNA
(TAHUN/BULAN) ]],5,0)</f>
        <v>#N/A</v>
      </c>
      <c r="F196" s="156" t="e">
        <f>VLOOKUP(C196,W3_PATA!A:A,1,0)</f>
        <v>#N/A</v>
      </c>
      <c r="G196" s="157" t="e">
        <f t="shared" si="6"/>
        <v>#N/A</v>
      </c>
      <c r="H196" s="166" t="e">
        <f>VLOOKUP(A196,W2_LBA!B:H,7,0)</f>
        <v>#N/A</v>
      </c>
      <c r="I196" s="166" t="e">
        <f t="shared" si="5"/>
        <v>#N/A</v>
      </c>
      <c r="J196" s="166" t="e">
        <f>VLOOKUP(A196,W2_LBA!B:H,3,0)</f>
        <v>#N/A</v>
      </c>
      <c r="K196" s="275" t="e">
        <f>VLOOKUP(A196,W2_LBA!B:H,5,0)</f>
        <v>#N/A</v>
      </c>
      <c r="L196" s="281" t="e">
        <f>VLOOKUP(A196,Table1[#All],7,0)</f>
        <v>#N/A</v>
      </c>
    </row>
    <row r="197" spans="1:12" ht="20.149999999999999" customHeight="1" x14ac:dyDescent="0.25">
      <c r="A197" s="171">
        <f>W1_LDI!A195</f>
        <v>0</v>
      </c>
      <c r="B197" s="166" t="e">
        <f>VLOOKUP(A197,W2_LBA!B:G,6,0)</f>
        <v>#N/A</v>
      </c>
      <c r="C197" s="171" t="e">
        <f>VLOOKUP(A197,Table1[#All],6,0)</f>
        <v>#N/A</v>
      </c>
      <c r="D197" s="171" t="e">
        <f>VLOOKUP(A197,Table1[#All],3,0)</f>
        <v>#N/A</v>
      </c>
      <c r="E197" s="171" t="e">
        <f>VLOOKUP(A197,Table1[[#All],[NO. ASET - SUBNOMBOR
(IGFMAS)]:[BAKI USIA GUNA
(TAHUN/BULAN) ]],5,0)</f>
        <v>#N/A</v>
      </c>
      <c r="F197" s="156" t="e">
        <f>VLOOKUP(C197,W3_PATA!A:A,1,0)</f>
        <v>#N/A</v>
      </c>
      <c r="G197" s="157" t="e">
        <f t="shared" si="6"/>
        <v>#N/A</v>
      </c>
      <c r="H197" s="166" t="e">
        <f>VLOOKUP(A197,W2_LBA!B:H,7,0)</f>
        <v>#N/A</v>
      </c>
      <c r="I197" s="166" t="e">
        <f t="shared" ref="I197:I260" si="7">IFERROR(F197,H197)</f>
        <v>#N/A</v>
      </c>
      <c r="J197" s="166" t="e">
        <f>VLOOKUP(A197,W2_LBA!B:H,3,0)</f>
        <v>#N/A</v>
      </c>
      <c r="K197" s="275" t="e">
        <f>VLOOKUP(A197,W2_LBA!B:H,5,0)</f>
        <v>#N/A</v>
      </c>
      <c r="L197" s="281" t="e">
        <f>VLOOKUP(A197,Table1[#All],7,0)</f>
        <v>#N/A</v>
      </c>
    </row>
    <row r="198" spans="1:12" ht="20.149999999999999" customHeight="1" x14ac:dyDescent="0.25">
      <c r="A198" s="171">
        <f>W1_LDI!A196</f>
        <v>0</v>
      </c>
      <c r="B198" s="166" t="e">
        <f>VLOOKUP(A198,W2_LBA!B:G,6,0)</f>
        <v>#N/A</v>
      </c>
      <c r="C198" s="171" t="e">
        <f>VLOOKUP(A198,Table1[#All],6,0)</f>
        <v>#N/A</v>
      </c>
      <c r="D198" s="171" t="e">
        <f>VLOOKUP(A198,Table1[#All],3,0)</f>
        <v>#N/A</v>
      </c>
      <c r="E198" s="171" t="e">
        <f>VLOOKUP(A198,Table1[[#All],[NO. ASET - SUBNOMBOR
(IGFMAS)]:[BAKI USIA GUNA
(TAHUN/BULAN) ]],5,0)</f>
        <v>#N/A</v>
      </c>
      <c r="F198" s="156" t="e">
        <f>VLOOKUP(C198,W3_PATA!A:A,1,0)</f>
        <v>#N/A</v>
      </c>
      <c r="G198" s="157" t="e">
        <f t="shared" si="6"/>
        <v>#N/A</v>
      </c>
      <c r="H198" s="166" t="e">
        <f>VLOOKUP(A198,W2_LBA!B:H,7,0)</f>
        <v>#N/A</v>
      </c>
      <c r="I198" s="166" t="e">
        <f t="shared" si="7"/>
        <v>#N/A</v>
      </c>
      <c r="J198" s="166" t="e">
        <f>VLOOKUP(A198,W2_LBA!B:H,3,0)</f>
        <v>#N/A</v>
      </c>
      <c r="K198" s="275" t="e">
        <f>VLOOKUP(A198,W2_LBA!B:H,5,0)</f>
        <v>#N/A</v>
      </c>
      <c r="L198" s="281" t="e">
        <f>VLOOKUP(A198,Table1[#All],7,0)</f>
        <v>#N/A</v>
      </c>
    </row>
    <row r="199" spans="1:12" ht="20.149999999999999" customHeight="1" x14ac:dyDescent="0.25">
      <c r="A199" s="171">
        <f>W1_LDI!A197</f>
        <v>0</v>
      </c>
      <c r="B199" s="166" t="e">
        <f>VLOOKUP(A199,W2_LBA!B:G,6,0)</f>
        <v>#N/A</v>
      </c>
      <c r="C199" s="171" t="e">
        <f>VLOOKUP(A199,Table1[#All],6,0)</f>
        <v>#N/A</v>
      </c>
      <c r="D199" s="171" t="e">
        <f>VLOOKUP(A199,Table1[#All],3,0)</f>
        <v>#N/A</v>
      </c>
      <c r="E199" s="171" t="e">
        <f>VLOOKUP(A199,Table1[[#All],[NO. ASET - SUBNOMBOR
(IGFMAS)]:[BAKI USIA GUNA
(TAHUN/BULAN) ]],5,0)</f>
        <v>#N/A</v>
      </c>
      <c r="F199" s="156" t="e">
        <f>VLOOKUP(C199,W3_PATA!A:A,1,0)</f>
        <v>#N/A</v>
      </c>
      <c r="G199" s="157" t="e">
        <f t="shared" si="6"/>
        <v>#N/A</v>
      </c>
      <c r="H199" s="166" t="e">
        <f>VLOOKUP(A199,W2_LBA!B:H,7,0)</f>
        <v>#N/A</v>
      </c>
      <c r="I199" s="166" t="e">
        <f t="shared" si="7"/>
        <v>#N/A</v>
      </c>
      <c r="J199" s="166" t="e">
        <f>VLOOKUP(A199,W2_LBA!B:H,3,0)</f>
        <v>#N/A</v>
      </c>
      <c r="K199" s="275" t="e">
        <f>VLOOKUP(A199,W2_LBA!B:H,5,0)</f>
        <v>#N/A</v>
      </c>
      <c r="L199" s="281" t="e">
        <f>VLOOKUP(A199,Table1[#All],7,0)</f>
        <v>#N/A</v>
      </c>
    </row>
    <row r="200" spans="1:12" ht="20.149999999999999" customHeight="1" x14ac:dyDescent="0.25">
      <c r="A200" s="171">
        <f>W1_LDI!A198</f>
        <v>0</v>
      </c>
      <c r="B200" s="166" t="e">
        <f>VLOOKUP(A200,W2_LBA!B:G,6,0)</f>
        <v>#N/A</v>
      </c>
      <c r="C200" s="171" t="e">
        <f>VLOOKUP(A200,Table1[#All],6,0)</f>
        <v>#N/A</v>
      </c>
      <c r="D200" s="171" t="e">
        <f>VLOOKUP(A200,Table1[#All],3,0)</f>
        <v>#N/A</v>
      </c>
      <c r="E200" s="171" t="e">
        <f>VLOOKUP(A200,Table1[[#All],[NO. ASET - SUBNOMBOR
(IGFMAS)]:[BAKI USIA GUNA
(TAHUN/BULAN) ]],5,0)</f>
        <v>#N/A</v>
      </c>
      <c r="F200" s="156" t="e">
        <f>VLOOKUP(C200,W3_PATA!A:A,1,0)</f>
        <v>#N/A</v>
      </c>
      <c r="G200" s="157" t="e">
        <f t="shared" si="6"/>
        <v>#N/A</v>
      </c>
      <c r="H200" s="166" t="e">
        <f>VLOOKUP(A200,W2_LBA!B:H,7,0)</f>
        <v>#N/A</v>
      </c>
      <c r="I200" s="166" t="e">
        <f t="shared" si="7"/>
        <v>#N/A</v>
      </c>
      <c r="J200" s="166" t="e">
        <f>VLOOKUP(A200,W2_LBA!B:H,3,0)</f>
        <v>#N/A</v>
      </c>
      <c r="K200" s="275" t="e">
        <f>VLOOKUP(A200,W2_LBA!B:H,5,0)</f>
        <v>#N/A</v>
      </c>
      <c r="L200" s="281" t="e">
        <f>VLOOKUP(A200,Table1[#All],7,0)</f>
        <v>#N/A</v>
      </c>
    </row>
    <row r="201" spans="1:12" ht="20.149999999999999" customHeight="1" x14ac:dyDescent="0.25">
      <c r="A201" s="171">
        <f>W1_LDI!A199</f>
        <v>0</v>
      </c>
      <c r="B201" s="166" t="e">
        <f>VLOOKUP(A201,W2_LBA!B:G,6,0)</f>
        <v>#N/A</v>
      </c>
      <c r="C201" s="171" t="e">
        <f>VLOOKUP(A201,Table1[#All],6,0)</f>
        <v>#N/A</v>
      </c>
      <c r="D201" s="171" t="e">
        <f>VLOOKUP(A201,Table1[#All],3,0)</f>
        <v>#N/A</v>
      </c>
      <c r="E201" s="171" t="e">
        <f>VLOOKUP(A201,Table1[[#All],[NO. ASET - SUBNOMBOR
(IGFMAS)]:[BAKI USIA GUNA
(TAHUN/BULAN) ]],5,0)</f>
        <v>#N/A</v>
      </c>
      <c r="F201" s="156" t="e">
        <f>VLOOKUP(C201,W3_PATA!A:A,1,0)</f>
        <v>#N/A</v>
      </c>
      <c r="G201" s="157" t="e">
        <f t="shared" si="6"/>
        <v>#N/A</v>
      </c>
      <c r="H201" s="166" t="e">
        <f>VLOOKUP(A201,W2_LBA!B:H,7,0)</f>
        <v>#N/A</v>
      </c>
      <c r="I201" s="166" t="e">
        <f t="shared" si="7"/>
        <v>#N/A</v>
      </c>
      <c r="J201" s="166" t="e">
        <f>VLOOKUP(A201,W2_LBA!B:H,3,0)</f>
        <v>#N/A</v>
      </c>
      <c r="K201" s="275" t="e">
        <f>VLOOKUP(A201,W2_LBA!B:H,5,0)</f>
        <v>#N/A</v>
      </c>
      <c r="L201" s="281" t="e">
        <f>VLOOKUP(A201,Table1[#All],7,0)</f>
        <v>#N/A</v>
      </c>
    </row>
    <row r="202" spans="1:12" ht="20.149999999999999" customHeight="1" x14ac:dyDescent="0.25">
      <c r="A202" s="171">
        <f>W1_LDI!A200</f>
        <v>0</v>
      </c>
      <c r="B202" s="166" t="e">
        <f>VLOOKUP(A202,W2_LBA!B:G,6,0)</f>
        <v>#N/A</v>
      </c>
      <c r="C202" s="171" t="e">
        <f>VLOOKUP(A202,Table1[#All],6,0)</f>
        <v>#N/A</v>
      </c>
      <c r="D202" s="171" t="e">
        <f>VLOOKUP(A202,Table1[#All],3,0)</f>
        <v>#N/A</v>
      </c>
      <c r="E202" s="171" t="e">
        <f>VLOOKUP(A202,Table1[[#All],[NO. ASET - SUBNOMBOR
(IGFMAS)]:[BAKI USIA GUNA
(TAHUN/BULAN) ]],5,0)</f>
        <v>#N/A</v>
      </c>
      <c r="F202" s="156" t="e">
        <f>VLOOKUP(C202,W3_PATA!A:A,1,0)</f>
        <v>#N/A</v>
      </c>
      <c r="G202" s="157" t="e">
        <f t="shared" si="6"/>
        <v>#N/A</v>
      </c>
      <c r="H202" s="166" t="e">
        <f>VLOOKUP(A202,W2_LBA!B:H,7,0)</f>
        <v>#N/A</v>
      </c>
      <c r="I202" s="166" t="e">
        <f t="shared" si="7"/>
        <v>#N/A</v>
      </c>
      <c r="J202" s="166" t="e">
        <f>VLOOKUP(A202,W2_LBA!B:H,3,0)</f>
        <v>#N/A</v>
      </c>
      <c r="K202" s="275" t="e">
        <f>VLOOKUP(A202,W2_LBA!B:H,5,0)</f>
        <v>#N/A</v>
      </c>
      <c r="L202" s="281" t="e">
        <f>VLOOKUP(A202,Table1[#All],7,0)</f>
        <v>#N/A</v>
      </c>
    </row>
    <row r="203" spans="1:12" ht="20.149999999999999" customHeight="1" x14ac:dyDescent="0.25">
      <c r="A203" s="171">
        <f>W1_LDI!A201</f>
        <v>0</v>
      </c>
      <c r="B203" s="166" t="e">
        <f>VLOOKUP(A203,W2_LBA!B:G,6,0)</f>
        <v>#N/A</v>
      </c>
      <c r="C203" s="171" t="e">
        <f>VLOOKUP(A203,Table1[#All],6,0)</f>
        <v>#N/A</v>
      </c>
      <c r="D203" s="171" t="e">
        <f>VLOOKUP(A203,Table1[#All],3,0)</f>
        <v>#N/A</v>
      </c>
      <c r="E203" s="171" t="e">
        <f>VLOOKUP(A203,Table1[[#All],[NO. ASET - SUBNOMBOR
(IGFMAS)]:[BAKI USIA GUNA
(TAHUN/BULAN) ]],5,0)</f>
        <v>#N/A</v>
      </c>
      <c r="F203" s="156" t="e">
        <f>VLOOKUP(C203,W3_PATA!A:A,1,0)</f>
        <v>#N/A</v>
      </c>
      <c r="G203" s="157" t="e">
        <f t="shared" ref="G203:G266" si="8">IFERROR(F203,B203)</f>
        <v>#N/A</v>
      </c>
      <c r="H203" s="166" t="e">
        <f>VLOOKUP(A203,W2_LBA!B:H,7,0)</f>
        <v>#N/A</v>
      </c>
      <c r="I203" s="166" t="e">
        <f t="shared" si="7"/>
        <v>#N/A</v>
      </c>
      <c r="J203" s="166" t="e">
        <f>VLOOKUP(A203,W2_LBA!B:H,3,0)</f>
        <v>#N/A</v>
      </c>
      <c r="K203" s="275" t="e">
        <f>VLOOKUP(A203,W2_LBA!B:H,5,0)</f>
        <v>#N/A</v>
      </c>
      <c r="L203" s="281" t="e">
        <f>VLOOKUP(A203,Table1[#All],7,0)</f>
        <v>#N/A</v>
      </c>
    </row>
    <row r="204" spans="1:12" ht="20.149999999999999" customHeight="1" x14ac:dyDescent="0.25">
      <c r="A204" s="171">
        <f>W1_LDI!A202</f>
        <v>0</v>
      </c>
      <c r="B204" s="166" t="e">
        <f>VLOOKUP(A204,W2_LBA!B:G,6,0)</f>
        <v>#N/A</v>
      </c>
      <c r="C204" s="171" t="e">
        <f>VLOOKUP(A204,Table1[#All],6,0)</f>
        <v>#N/A</v>
      </c>
      <c r="D204" s="171" t="e">
        <f>VLOOKUP(A204,Table1[#All],3,0)</f>
        <v>#N/A</v>
      </c>
      <c r="E204" s="171" t="e">
        <f>VLOOKUP(A204,Table1[[#All],[NO. ASET - SUBNOMBOR
(IGFMAS)]:[BAKI USIA GUNA
(TAHUN/BULAN) ]],5,0)</f>
        <v>#N/A</v>
      </c>
      <c r="F204" s="156" t="e">
        <f>VLOOKUP(C204,W3_PATA!A:A,1,0)</f>
        <v>#N/A</v>
      </c>
      <c r="G204" s="157" t="e">
        <f t="shared" si="8"/>
        <v>#N/A</v>
      </c>
      <c r="H204" s="166" t="e">
        <f>VLOOKUP(A204,W2_LBA!B:H,7,0)</f>
        <v>#N/A</v>
      </c>
      <c r="I204" s="166" t="e">
        <f t="shared" si="7"/>
        <v>#N/A</v>
      </c>
      <c r="J204" s="166" t="e">
        <f>VLOOKUP(A204,W2_LBA!B:H,3,0)</f>
        <v>#N/A</v>
      </c>
      <c r="K204" s="275" t="e">
        <f>VLOOKUP(A204,W2_LBA!B:H,5,0)</f>
        <v>#N/A</v>
      </c>
      <c r="L204" s="281" t="e">
        <f>VLOOKUP(A204,Table1[#All],7,0)</f>
        <v>#N/A</v>
      </c>
    </row>
    <row r="205" spans="1:12" ht="20.149999999999999" customHeight="1" x14ac:dyDescent="0.25">
      <c r="A205" s="171">
        <f>W1_LDI!A203</f>
        <v>0</v>
      </c>
      <c r="B205" s="166" t="e">
        <f>VLOOKUP(A205,W2_LBA!B:G,6,0)</f>
        <v>#N/A</v>
      </c>
      <c r="C205" s="171" t="e">
        <f>VLOOKUP(A205,Table1[#All],6,0)</f>
        <v>#N/A</v>
      </c>
      <c r="D205" s="171" t="e">
        <f>VLOOKUP(A205,Table1[#All],3,0)</f>
        <v>#N/A</v>
      </c>
      <c r="E205" s="171" t="e">
        <f>VLOOKUP(A205,Table1[[#All],[NO. ASET - SUBNOMBOR
(IGFMAS)]:[BAKI USIA GUNA
(TAHUN/BULAN) ]],5,0)</f>
        <v>#N/A</v>
      </c>
      <c r="F205" s="156" t="e">
        <f>VLOOKUP(C205,W3_PATA!A:A,1,0)</f>
        <v>#N/A</v>
      </c>
      <c r="G205" s="157" t="e">
        <f t="shared" si="8"/>
        <v>#N/A</v>
      </c>
      <c r="H205" s="166" t="e">
        <f>VLOOKUP(A205,W2_LBA!B:H,7,0)</f>
        <v>#N/A</v>
      </c>
      <c r="I205" s="166" t="e">
        <f t="shared" si="7"/>
        <v>#N/A</v>
      </c>
      <c r="J205" s="166" t="e">
        <f>VLOOKUP(A205,W2_LBA!B:H,3,0)</f>
        <v>#N/A</v>
      </c>
      <c r="K205" s="275" t="e">
        <f>VLOOKUP(A205,W2_LBA!B:H,5,0)</f>
        <v>#N/A</v>
      </c>
      <c r="L205" s="281" t="e">
        <f>VLOOKUP(A205,Table1[#All],7,0)</f>
        <v>#N/A</v>
      </c>
    </row>
    <row r="206" spans="1:12" ht="20.149999999999999" customHeight="1" x14ac:dyDescent="0.25">
      <c r="A206" s="171">
        <f>W1_LDI!A204</f>
        <v>0</v>
      </c>
      <c r="B206" s="166" t="e">
        <f>VLOOKUP(A206,W2_LBA!B:G,6,0)</f>
        <v>#N/A</v>
      </c>
      <c r="C206" s="171" t="e">
        <f>VLOOKUP(A206,Table1[#All],6,0)</f>
        <v>#N/A</v>
      </c>
      <c r="D206" s="171" t="e">
        <f>VLOOKUP(A206,Table1[#All],3,0)</f>
        <v>#N/A</v>
      </c>
      <c r="E206" s="171" t="e">
        <f>VLOOKUP(A206,Table1[[#All],[NO. ASET - SUBNOMBOR
(IGFMAS)]:[BAKI USIA GUNA
(TAHUN/BULAN) ]],5,0)</f>
        <v>#N/A</v>
      </c>
      <c r="F206" s="156" t="e">
        <f>VLOOKUP(C206,W3_PATA!A:A,1,0)</f>
        <v>#N/A</v>
      </c>
      <c r="G206" s="157" t="e">
        <f t="shared" si="8"/>
        <v>#N/A</v>
      </c>
      <c r="H206" s="166" t="e">
        <f>VLOOKUP(A206,W2_LBA!B:H,7,0)</f>
        <v>#N/A</v>
      </c>
      <c r="I206" s="166" t="e">
        <f t="shared" si="7"/>
        <v>#N/A</v>
      </c>
      <c r="J206" s="166" t="e">
        <f>VLOOKUP(A206,W2_LBA!B:H,3,0)</f>
        <v>#N/A</v>
      </c>
      <c r="K206" s="275" t="e">
        <f>VLOOKUP(A206,W2_LBA!B:H,5,0)</f>
        <v>#N/A</v>
      </c>
      <c r="L206" s="281" t="e">
        <f>VLOOKUP(A206,Table1[#All],7,0)</f>
        <v>#N/A</v>
      </c>
    </row>
    <row r="207" spans="1:12" ht="20.149999999999999" customHeight="1" x14ac:dyDescent="0.25">
      <c r="A207" s="171">
        <f>W1_LDI!A205</f>
        <v>0</v>
      </c>
      <c r="B207" s="166" t="e">
        <f>VLOOKUP(A207,W2_LBA!B:G,6,0)</f>
        <v>#N/A</v>
      </c>
      <c r="C207" s="171" t="e">
        <f>VLOOKUP(A207,Table1[#All],6,0)</f>
        <v>#N/A</v>
      </c>
      <c r="D207" s="171" t="e">
        <f>VLOOKUP(A207,Table1[#All],3,0)</f>
        <v>#N/A</v>
      </c>
      <c r="E207" s="171" t="e">
        <f>VLOOKUP(A207,Table1[[#All],[NO. ASET - SUBNOMBOR
(IGFMAS)]:[BAKI USIA GUNA
(TAHUN/BULAN) ]],5,0)</f>
        <v>#N/A</v>
      </c>
      <c r="F207" s="156" t="e">
        <f>VLOOKUP(C207,W3_PATA!A:A,1,0)</f>
        <v>#N/A</v>
      </c>
      <c r="G207" s="157" t="e">
        <f t="shared" si="8"/>
        <v>#N/A</v>
      </c>
      <c r="H207" s="166" t="e">
        <f>VLOOKUP(A207,W2_LBA!B:H,7,0)</f>
        <v>#N/A</v>
      </c>
      <c r="I207" s="166" t="e">
        <f t="shared" si="7"/>
        <v>#N/A</v>
      </c>
      <c r="J207" s="166" t="e">
        <f>VLOOKUP(A207,W2_LBA!B:H,3,0)</f>
        <v>#N/A</v>
      </c>
      <c r="K207" s="275" t="e">
        <f>VLOOKUP(A207,W2_LBA!B:H,5,0)</f>
        <v>#N/A</v>
      </c>
      <c r="L207" s="281" t="e">
        <f>VLOOKUP(A207,Table1[#All],7,0)</f>
        <v>#N/A</v>
      </c>
    </row>
    <row r="208" spans="1:12" ht="20.149999999999999" customHeight="1" x14ac:dyDescent="0.25">
      <c r="A208" s="171">
        <f>W1_LDI!A206</f>
        <v>0</v>
      </c>
      <c r="B208" s="166" t="e">
        <f>VLOOKUP(A208,W2_LBA!B:G,6,0)</f>
        <v>#N/A</v>
      </c>
      <c r="C208" s="171" t="e">
        <f>VLOOKUP(A208,Table1[#All],6,0)</f>
        <v>#N/A</v>
      </c>
      <c r="D208" s="171" t="e">
        <f>VLOOKUP(A208,Table1[#All],3,0)</f>
        <v>#N/A</v>
      </c>
      <c r="E208" s="171" t="e">
        <f>VLOOKUP(A208,Table1[[#All],[NO. ASET - SUBNOMBOR
(IGFMAS)]:[BAKI USIA GUNA
(TAHUN/BULAN) ]],5,0)</f>
        <v>#N/A</v>
      </c>
      <c r="F208" s="156" t="e">
        <f>VLOOKUP(C208,W3_PATA!A:A,1,0)</f>
        <v>#N/A</v>
      </c>
      <c r="G208" s="157" t="e">
        <f t="shared" si="8"/>
        <v>#N/A</v>
      </c>
      <c r="H208" s="166" t="e">
        <f>VLOOKUP(A208,W2_LBA!B:H,7,0)</f>
        <v>#N/A</v>
      </c>
      <c r="I208" s="166" t="e">
        <f t="shared" si="7"/>
        <v>#N/A</v>
      </c>
      <c r="J208" s="166" t="e">
        <f>VLOOKUP(A208,W2_LBA!B:H,3,0)</f>
        <v>#N/A</v>
      </c>
      <c r="K208" s="275" t="e">
        <f>VLOOKUP(A208,W2_LBA!B:H,5,0)</f>
        <v>#N/A</v>
      </c>
      <c r="L208" s="281" t="e">
        <f>VLOOKUP(A208,Table1[#All],7,0)</f>
        <v>#N/A</v>
      </c>
    </row>
    <row r="209" spans="1:12" ht="20.149999999999999" customHeight="1" x14ac:dyDescent="0.25">
      <c r="A209" s="171">
        <f>W1_LDI!A207</f>
        <v>0</v>
      </c>
      <c r="B209" s="166" t="e">
        <f>VLOOKUP(A209,W2_LBA!B:G,6,0)</f>
        <v>#N/A</v>
      </c>
      <c r="C209" s="171" t="e">
        <f>VLOOKUP(A209,Table1[#All],6,0)</f>
        <v>#N/A</v>
      </c>
      <c r="D209" s="171" t="e">
        <f>VLOOKUP(A209,Table1[#All],3,0)</f>
        <v>#N/A</v>
      </c>
      <c r="E209" s="171" t="e">
        <f>VLOOKUP(A209,Table1[[#All],[NO. ASET - SUBNOMBOR
(IGFMAS)]:[BAKI USIA GUNA
(TAHUN/BULAN) ]],5,0)</f>
        <v>#N/A</v>
      </c>
      <c r="F209" s="156" t="e">
        <f>VLOOKUP(C209,W3_PATA!A:A,1,0)</f>
        <v>#N/A</v>
      </c>
      <c r="G209" s="157" t="e">
        <f t="shared" si="8"/>
        <v>#N/A</v>
      </c>
      <c r="H209" s="166" t="e">
        <f>VLOOKUP(A209,W2_LBA!B:H,7,0)</f>
        <v>#N/A</v>
      </c>
      <c r="I209" s="166" t="e">
        <f t="shared" si="7"/>
        <v>#N/A</v>
      </c>
      <c r="J209" s="166" t="e">
        <f>VLOOKUP(A209,W2_LBA!B:H,3,0)</f>
        <v>#N/A</v>
      </c>
      <c r="K209" s="275" t="e">
        <f>VLOOKUP(A209,W2_LBA!B:H,5,0)</f>
        <v>#N/A</v>
      </c>
      <c r="L209" s="281" t="e">
        <f>VLOOKUP(A209,Table1[#All],7,0)</f>
        <v>#N/A</v>
      </c>
    </row>
    <row r="210" spans="1:12" ht="20.149999999999999" customHeight="1" x14ac:dyDescent="0.25">
      <c r="A210" s="171">
        <f>W1_LDI!A208</f>
        <v>0</v>
      </c>
      <c r="B210" s="166" t="e">
        <f>VLOOKUP(A210,W2_LBA!B:G,6,0)</f>
        <v>#N/A</v>
      </c>
      <c r="C210" s="171" t="e">
        <f>VLOOKUP(A210,Table1[#All],6,0)</f>
        <v>#N/A</v>
      </c>
      <c r="D210" s="171" t="e">
        <f>VLOOKUP(A210,Table1[#All],3,0)</f>
        <v>#N/A</v>
      </c>
      <c r="E210" s="171" t="e">
        <f>VLOOKUP(A210,Table1[[#All],[NO. ASET - SUBNOMBOR
(IGFMAS)]:[BAKI USIA GUNA
(TAHUN/BULAN) ]],5,0)</f>
        <v>#N/A</v>
      </c>
      <c r="F210" s="156" t="e">
        <f>VLOOKUP(C210,W3_PATA!A:A,1,0)</f>
        <v>#N/A</v>
      </c>
      <c r="G210" s="157" t="e">
        <f t="shared" si="8"/>
        <v>#N/A</v>
      </c>
      <c r="H210" s="166" t="e">
        <f>VLOOKUP(A210,W2_LBA!B:H,7,0)</f>
        <v>#N/A</v>
      </c>
      <c r="I210" s="166" t="e">
        <f t="shared" si="7"/>
        <v>#N/A</v>
      </c>
      <c r="J210" s="166" t="e">
        <f>VLOOKUP(A210,W2_LBA!B:H,3,0)</f>
        <v>#N/A</v>
      </c>
      <c r="K210" s="275" t="e">
        <f>VLOOKUP(A210,W2_LBA!B:H,5,0)</f>
        <v>#N/A</v>
      </c>
      <c r="L210" s="281" t="e">
        <f>VLOOKUP(A210,Table1[#All],7,0)</f>
        <v>#N/A</v>
      </c>
    </row>
    <row r="211" spans="1:12" ht="20.149999999999999" customHeight="1" x14ac:dyDescent="0.25">
      <c r="A211" s="171">
        <f>W1_LDI!A209</f>
        <v>0</v>
      </c>
      <c r="B211" s="166" t="e">
        <f>VLOOKUP(A211,W2_LBA!B:G,6,0)</f>
        <v>#N/A</v>
      </c>
      <c r="C211" s="171" t="e">
        <f>VLOOKUP(A211,Table1[#All],6,0)</f>
        <v>#N/A</v>
      </c>
      <c r="D211" s="171" t="e">
        <f>VLOOKUP(A211,Table1[#All],3,0)</f>
        <v>#N/A</v>
      </c>
      <c r="E211" s="171" t="e">
        <f>VLOOKUP(A211,Table1[[#All],[NO. ASET - SUBNOMBOR
(IGFMAS)]:[BAKI USIA GUNA
(TAHUN/BULAN) ]],5,0)</f>
        <v>#N/A</v>
      </c>
      <c r="F211" s="156" t="e">
        <f>VLOOKUP(C211,W3_PATA!A:A,1,0)</f>
        <v>#N/A</v>
      </c>
      <c r="G211" s="157" t="e">
        <f t="shared" si="8"/>
        <v>#N/A</v>
      </c>
      <c r="H211" s="166" t="e">
        <f>VLOOKUP(A211,W2_LBA!B:H,7,0)</f>
        <v>#N/A</v>
      </c>
      <c r="I211" s="166" t="e">
        <f t="shared" si="7"/>
        <v>#N/A</v>
      </c>
      <c r="J211" s="166" t="e">
        <f>VLOOKUP(A211,W2_LBA!B:H,3,0)</f>
        <v>#N/A</v>
      </c>
      <c r="K211" s="275" t="e">
        <f>VLOOKUP(A211,W2_LBA!B:H,5,0)</f>
        <v>#N/A</v>
      </c>
      <c r="L211" s="281" t="e">
        <f>VLOOKUP(A211,Table1[#All],7,0)</f>
        <v>#N/A</v>
      </c>
    </row>
    <row r="212" spans="1:12" ht="20.149999999999999" customHeight="1" x14ac:dyDescent="0.25">
      <c r="A212" s="171">
        <f>W1_LDI!A210</f>
        <v>0</v>
      </c>
      <c r="B212" s="166" t="e">
        <f>VLOOKUP(A212,W2_LBA!B:G,6,0)</f>
        <v>#N/A</v>
      </c>
      <c r="C212" s="171" t="e">
        <f>VLOOKUP(A212,Table1[#All],6,0)</f>
        <v>#N/A</v>
      </c>
      <c r="D212" s="171" t="e">
        <f>VLOOKUP(A212,Table1[#All],3,0)</f>
        <v>#N/A</v>
      </c>
      <c r="E212" s="171" t="e">
        <f>VLOOKUP(A212,Table1[[#All],[NO. ASET - SUBNOMBOR
(IGFMAS)]:[BAKI USIA GUNA
(TAHUN/BULAN) ]],5,0)</f>
        <v>#N/A</v>
      </c>
      <c r="F212" s="156" t="e">
        <f>VLOOKUP(C212,W3_PATA!A:A,1,0)</f>
        <v>#N/A</v>
      </c>
      <c r="G212" s="157" t="e">
        <f t="shared" si="8"/>
        <v>#N/A</v>
      </c>
      <c r="H212" s="166" t="e">
        <f>VLOOKUP(A212,W2_LBA!B:H,7,0)</f>
        <v>#N/A</v>
      </c>
      <c r="I212" s="166" t="e">
        <f t="shared" si="7"/>
        <v>#N/A</v>
      </c>
      <c r="J212" s="166" t="e">
        <f>VLOOKUP(A212,W2_LBA!B:H,3,0)</f>
        <v>#N/A</v>
      </c>
      <c r="K212" s="275" t="e">
        <f>VLOOKUP(A212,W2_LBA!B:H,5,0)</f>
        <v>#N/A</v>
      </c>
      <c r="L212" s="281" t="e">
        <f>VLOOKUP(A212,Table1[#All],7,0)</f>
        <v>#N/A</v>
      </c>
    </row>
    <row r="213" spans="1:12" ht="20.149999999999999" customHeight="1" x14ac:dyDescent="0.25">
      <c r="A213" s="171">
        <f>W1_LDI!A211</f>
        <v>0</v>
      </c>
      <c r="B213" s="166" t="e">
        <f>VLOOKUP(A213,W2_LBA!B:G,6,0)</f>
        <v>#N/A</v>
      </c>
      <c r="C213" s="171" t="e">
        <f>VLOOKUP(A213,Table1[#All],6,0)</f>
        <v>#N/A</v>
      </c>
      <c r="D213" s="171" t="e">
        <f>VLOOKUP(A213,Table1[#All],3,0)</f>
        <v>#N/A</v>
      </c>
      <c r="E213" s="171" t="e">
        <f>VLOOKUP(A213,Table1[[#All],[NO. ASET - SUBNOMBOR
(IGFMAS)]:[BAKI USIA GUNA
(TAHUN/BULAN) ]],5,0)</f>
        <v>#N/A</v>
      </c>
      <c r="F213" s="156" t="e">
        <f>VLOOKUP(C213,W3_PATA!A:A,1,0)</f>
        <v>#N/A</v>
      </c>
      <c r="G213" s="157" t="e">
        <f t="shared" si="8"/>
        <v>#N/A</v>
      </c>
      <c r="H213" s="166" t="e">
        <f>VLOOKUP(A213,W2_LBA!B:H,7,0)</f>
        <v>#N/A</v>
      </c>
      <c r="I213" s="166" t="e">
        <f t="shared" si="7"/>
        <v>#N/A</v>
      </c>
      <c r="J213" s="166" t="e">
        <f>VLOOKUP(A213,W2_LBA!B:H,3,0)</f>
        <v>#N/A</v>
      </c>
      <c r="K213" s="275" t="e">
        <f>VLOOKUP(A213,W2_LBA!B:H,5,0)</f>
        <v>#N/A</v>
      </c>
      <c r="L213" s="281" t="e">
        <f>VLOOKUP(A213,Table1[#All],7,0)</f>
        <v>#N/A</v>
      </c>
    </row>
    <row r="214" spans="1:12" ht="20.149999999999999" customHeight="1" x14ac:dyDescent="0.25">
      <c r="A214" s="171">
        <f>W1_LDI!A212</f>
        <v>0</v>
      </c>
      <c r="B214" s="166" t="e">
        <f>VLOOKUP(A214,W2_LBA!B:G,6,0)</f>
        <v>#N/A</v>
      </c>
      <c r="C214" s="171" t="e">
        <f>VLOOKUP(A214,Table1[#All],6,0)</f>
        <v>#N/A</v>
      </c>
      <c r="D214" s="171" t="e">
        <f>VLOOKUP(A214,Table1[#All],3,0)</f>
        <v>#N/A</v>
      </c>
      <c r="E214" s="171" t="e">
        <f>VLOOKUP(A214,Table1[[#All],[NO. ASET - SUBNOMBOR
(IGFMAS)]:[BAKI USIA GUNA
(TAHUN/BULAN) ]],5,0)</f>
        <v>#N/A</v>
      </c>
      <c r="F214" s="156" t="e">
        <f>VLOOKUP(C214,W3_PATA!A:A,1,0)</f>
        <v>#N/A</v>
      </c>
      <c r="G214" s="157" t="e">
        <f t="shared" si="8"/>
        <v>#N/A</v>
      </c>
      <c r="H214" s="166" t="e">
        <f>VLOOKUP(A214,W2_LBA!B:H,7,0)</f>
        <v>#N/A</v>
      </c>
      <c r="I214" s="166" t="e">
        <f t="shared" si="7"/>
        <v>#N/A</v>
      </c>
      <c r="J214" s="166" t="e">
        <f>VLOOKUP(A214,W2_LBA!B:H,3,0)</f>
        <v>#N/A</v>
      </c>
      <c r="K214" s="275" t="e">
        <f>VLOOKUP(A214,W2_LBA!B:H,5,0)</f>
        <v>#N/A</v>
      </c>
      <c r="L214" s="281" t="e">
        <f>VLOOKUP(A214,Table1[#All],7,0)</f>
        <v>#N/A</v>
      </c>
    </row>
    <row r="215" spans="1:12" ht="20.149999999999999" customHeight="1" x14ac:dyDescent="0.25">
      <c r="A215" s="171">
        <f>W1_LDI!A213</f>
        <v>0</v>
      </c>
      <c r="B215" s="166" t="e">
        <f>VLOOKUP(A215,W2_LBA!B:G,6,0)</f>
        <v>#N/A</v>
      </c>
      <c r="C215" s="171" t="e">
        <f>VLOOKUP(A215,Table1[#All],6,0)</f>
        <v>#N/A</v>
      </c>
      <c r="D215" s="171" t="e">
        <f>VLOOKUP(A215,Table1[#All],3,0)</f>
        <v>#N/A</v>
      </c>
      <c r="E215" s="171" t="e">
        <f>VLOOKUP(A215,Table1[[#All],[NO. ASET - SUBNOMBOR
(IGFMAS)]:[BAKI USIA GUNA
(TAHUN/BULAN) ]],5,0)</f>
        <v>#N/A</v>
      </c>
      <c r="F215" s="156" t="e">
        <f>VLOOKUP(C215,W3_PATA!A:A,1,0)</f>
        <v>#N/A</v>
      </c>
      <c r="G215" s="157" t="e">
        <f t="shared" si="8"/>
        <v>#N/A</v>
      </c>
      <c r="H215" s="166" t="e">
        <f>VLOOKUP(A215,W2_LBA!B:H,7,0)</f>
        <v>#N/A</v>
      </c>
      <c r="I215" s="166" t="e">
        <f t="shared" si="7"/>
        <v>#N/A</v>
      </c>
      <c r="J215" s="166" t="e">
        <f>VLOOKUP(A215,W2_LBA!B:H,3,0)</f>
        <v>#N/A</v>
      </c>
      <c r="K215" s="275" t="e">
        <f>VLOOKUP(A215,W2_LBA!B:H,5,0)</f>
        <v>#N/A</v>
      </c>
      <c r="L215" s="281" t="e">
        <f>VLOOKUP(A215,Table1[#All],7,0)</f>
        <v>#N/A</v>
      </c>
    </row>
    <row r="216" spans="1:12" ht="20.149999999999999" customHeight="1" x14ac:dyDescent="0.25">
      <c r="A216" s="171">
        <f>W1_LDI!A214</f>
        <v>0</v>
      </c>
      <c r="B216" s="166" t="e">
        <f>VLOOKUP(A216,W2_LBA!B:G,6,0)</f>
        <v>#N/A</v>
      </c>
      <c r="C216" s="171" t="e">
        <f>VLOOKUP(A216,Table1[#All],6,0)</f>
        <v>#N/A</v>
      </c>
      <c r="D216" s="171" t="e">
        <f>VLOOKUP(A216,Table1[#All],3,0)</f>
        <v>#N/A</v>
      </c>
      <c r="E216" s="171" t="e">
        <f>VLOOKUP(A216,Table1[[#All],[NO. ASET - SUBNOMBOR
(IGFMAS)]:[BAKI USIA GUNA
(TAHUN/BULAN) ]],5,0)</f>
        <v>#N/A</v>
      </c>
      <c r="F216" s="156" t="e">
        <f>VLOOKUP(C216,W3_PATA!A:A,1,0)</f>
        <v>#N/A</v>
      </c>
      <c r="G216" s="157" t="e">
        <f t="shared" si="8"/>
        <v>#N/A</v>
      </c>
      <c r="H216" s="166" t="e">
        <f>VLOOKUP(A216,W2_LBA!B:H,7,0)</f>
        <v>#N/A</v>
      </c>
      <c r="I216" s="166" t="e">
        <f t="shared" si="7"/>
        <v>#N/A</v>
      </c>
      <c r="J216" s="166" t="e">
        <f>VLOOKUP(A216,W2_LBA!B:H,3,0)</f>
        <v>#N/A</v>
      </c>
      <c r="K216" s="275" t="e">
        <f>VLOOKUP(A216,W2_LBA!B:H,5,0)</f>
        <v>#N/A</v>
      </c>
      <c r="L216" s="281" t="e">
        <f>VLOOKUP(A216,Table1[#All],7,0)</f>
        <v>#N/A</v>
      </c>
    </row>
    <row r="217" spans="1:12" ht="20.149999999999999" customHeight="1" x14ac:dyDescent="0.25">
      <c r="A217" s="171">
        <f>W1_LDI!A215</f>
        <v>0</v>
      </c>
      <c r="B217" s="166" t="e">
        <f>VLOOKUP(A217,W2_LBA!B:G,6,0)</f>
        <v>#N/A</v>
      </c>
      <c r="C217" s="171" t="e">
        <f>VLOOKUP(A217,Table1[#All],6,0)</f>
        <v>#N/A</v>
      </c>
      <c r="D217" s="171" t="e">
        <f>VLOOKUP(A217,Table1[#All],3,0)</f>
        <v>#N/A</v>
      </c>
      <c r="E217" s="171" t="e">
        <f>VLOOKUP(A217,Table1[[#All],[NO. ASET - SUBNOMBOR
(IGFMAS)]:[BAKI USIA GUNA
(TAHUN/BULAN) ]],5,0)</f>
        <v>#N/A</v>
      </c>
      <c r="F217" s="156" t="e">
        <f>VLOOKUP(C217,W3_PATA!A:A,1,0)</f>
        <v>#N/A</v>
      </c>
      <c r="G217" s="157" t="e">
        <f t="shared" si="8"/>
        <v>#N/A</v>
      </c>
      <c r="H217" s="166" t="e">
        <f>VLOOKUP(A217,W2_LBA!B:H,7,0)</f>
        <v>#N/A</v>
      </c>
      <c r="I217" s="166" t="e">
        <f t="shared" si="7"/>
        <v>#N/A</v>
      </c>
      <c r="J217" s="166" t="e">
        <f>VLOOKUP(A217,W2_LBA!B:H,3,0)</f>
        <v>#N/A</v>
      </c>
      <c r="K217" s="275" t="e">
        <f>VLOOKUP(A217,W2_LBA!B:H,5,0)</f>
        <v>#N/A</v>
      </c>
      <c r="L217" s="281" t="e">
        <f>VLOOKUP(A217,Table1[#All],7,0)</f>
        <v>#N/A</v>
      </c>
    </row>
    <row r="218" spans="1:12" ht="20.149999999999999" customHeight="1" x14ac:dyDescent="0.25">
      <c r="A218" s="171">
        <f>W1_LDI!A216</f>
        <v>0</v>
      </c>
      <c r="B218" s="166" t="e">
        <f>VLOOKUP(A218,W2_LBA!B:G,6,0)</f>
        <v>#N/A</v>
      </c>
      <c r="C218" s="171" t="e">
        <f>VLOOKUP(A218,Table1[#All],6,0)</f>
        <v>#N/A</v>
      </c>
      <c r="D218" s="171" t="e">
        <f>VLOOKUP(A218,Table1[#All],3,0)</f>
        <v>#N/A</v>
      </c>
      <c r="E218" s="171" t="e">
        <f>VLOOKUP(A218,Table1[[#All],[NO. ASET - SUBNOMBOR
(IGFMAS)]:[BAKI USIA GUNA
(TAHUN/BULAN) ]],5,0)</f>
        <v>#N/A</v>
      </c>
      <c r="F218" s="156" t="e">
        <f>VLOOKUP(C218,W3_PATA!A:A,1,0)</f>
        <v>#N/A</v>
      </c>
      <c r="G218" s="157" t="e">
        <f t="shared" si="8"/>
        <v>#N/A</v>
      </c>
      <c r="H218" s="166" t="e">
        <f>VLOOKUP(A218,W2_LBA!B:H,7,0)</f>
        <v>#N/A</v>
      </c>
      <c r="I218" s="166" t="e">
        <f t="shared" si="7"/>
        <v>#N/A</v>
      </c>
      <c r="J218" s="166" t="e">
        <f>VLOOKUP(A218,W2_LBA!B:H,3,0)</f>
        <v>#N/A</v>
      </c>
      <c r="K218" s="275" t="e">
        <f>VLOOKUP(A218,W2_LBA!B:H,5,0)</f>
        <v>#N/A</v>
      </c>
      <c r="L218" s="281" t="e">
        <f>VLOOKUP(A218,Table1[#All],7,0)</f>
        <v>#N/A</v>
      </c>
    </row>
    <row r="219" spans="1:12" ht="20.149999999999999" customHeight="1" x14ac:dyDescent="0.25">
      <c r="A219" s="171">
        <f>W1_LDI!A217</f>
        <v>0</v>
      </c>
      <c r="B219" s="166" t="e">
        <f>VLOOKUP(A219,W2_LBA!B:G,6,0)</f>
        <v>#N/A</v>
      </c>
      <c r="C219" s="171" t="e">
        <f>VLOOKUP(A219,Table1[#All],6,0)</f>
        <v>#N/A</v>
      </c>
      <c r="D219" s="171" t="e">
        <f>VLOOKUP(A219,Table1[#All],3,0)</f>
        <v>#N/A</v>
      </c>
      <c r="E219" s="171" t="e">
        <f>VLOOKUP(A219,Table1[[#All],[NO. ASET - SUBNOMBOR
(IGFMAS)]:[BAKI USIA GUNA
(TAHUN/BULAN) ]],5,0)</f>
        <v>#N/A</v>
      </c>
      <c r="F219" s="156" t="e">
        <f>VLOOKUP(C219,W3_PATA!A:A,1,0)</f>
        <v>#N/A</v>
      </c>
      <c r="G219" s="157" t="e">
        <f t="shared" si="8"/>
        <v>#N/A</v>
      </c>
      <c r="H219" s="166" t="e">
        <f>VLOOKUP(A219,W2_LBA!B:H,7,0)</f>
        <v>#N/A</v>
      </c>
      <c r="I219" s="166" t="e">
        <f t="shared" si="7"/>
        <v>#N/A</v>
      </c>
      <c r="J219" s="166" t="e">
        <f>VLOOKUP(A219,W2_LBA!B:H,3,0)</f>
        <v>#N/A</v>
      </c>
      <c r="K219" s="275" t="e">
        <f>VLOOKUP(A219,W2_LBA!B:H,5,0)</f>
        <v>#N/A</v>
      </c>
      <c r="L219" s="281" t="e">
        <f>VLOOKUP(A219,Table1[#All],7,0)</f>
        <v>#N/A</v>
      </c>
    </row>
    <row r="220" spans="1:12" ht="20.149999999999999" customHeight="1" x14ac:dyDescent="0.25">
      <c r="A220" s="171">
        <f>W1_LDI!A218</f>
        <v>0</v>
      </c>
      <c r="B220" s="166" t="e">
        <f>VLOOKUP(A220,W2_LBA!B:G,6,0)</f>
        <v>#N/A</v>
      </c>
      <c r="C220" s="171" t="e">
        <f>VLOOKUP(A220,Table1[#All],6,0)</f>
        <v>#N/A</v>
      </c>
      <c r="D220" s="171" t="e">
        <f>VLOOKUP(A220,Table1[#All],3,0)</f>
        <v>#N/A</v>
      </c>
      <c r="E220" s="171" t="e">
        <f>VLOOKUP(A220,Table1[[#All],[NO. ASET - SUBNOMBOR
(IGFMAS)]:[BAKI USIA GUNA
(TAHUN/BULAN) ]],5,0)</f>
        <v>#N/A</v>
      </c>
      <c r="F220" s="156" t="e">
        <f>VLOOKUP(C220,W3_PATA!A:A,1,0)</f>
        <v>#N/A</v>
      </c>
      <c r="G220" s="157" t="e">
        <f t="shared" si="8"/>
        <v>#N/A</v>
      </c>
      <c r="H220" s="166" t="e">
        <f>VLOOKUP(A220,W2_LBA!B:H,7,0)</f>
        <v>#N/A</v>
      </c>
      <c r="I220" s="166" t="e">
        <f t="shared" si="7"/>
        <v>#N/A</v>
      </c>
      <c r="J220" s="166" t="e">
        <f>VLOOKUP(A220,W2_LBA!B:H,3,0)</f>
        <v>#N/A</v>
      </c>
      <c r="K220" s="275" t="e">
        <f>VLOOKUP(A220,W2_LBA!B:H,5,0)</f>
        <v>#N/A</v>
      </c>
      <c r="L220" s="281" t="e">
        <f>VLOOKUP(A220,Table1[#All],7,0)</f>
        <v>#N/A</v>
      </c>
    </row>
    <row r="221" spans="1:12" ht="20.149999999999999" customHeight="1" x14ac:dyDescent="0.25">
      <c r="A221" s="171">
        <f>W1_LDI!A219</f>
        <v>0</v>
      </c>
      <c r="B221" s="166" t="e">
        <f>VLOOKUP(A221,W2_LBA!B:G,6,0)</f>
        <v>#N/A</v>
      </c>
      <c r="C221" s="171" t="e">
        <f>VLOOKUP(A221,Table1[#All],6,0)</f>
        <v>#N/A</v>
      </c>
      <c r="D221" s="171" t="e">
        <f>VLOOKUP(A221,Table1[#All],3,0)</f>
        <v>#N/A</v>
      </c>
      <c r="E221" s="171" t="e">
        <f>VLOOKUP(A221,Table1[[#All],[NO. ASET - SUBNOMBOR
(IGFMAS)]:[BAKI USIA GUNA
(TAHUN/BULAN) ]],5,0)</f>
        <v>#N/A</v>
      </c>
      <c r="F221" s="156" t="e">
        <f>VLOOKUP(C221,W3_PATA!A:A,1,0)</f>
        <v>#N/A</v>
      </c>
      <c r="G221" s="157" t="e">
        <f t="shared" si="8"/>
        <v>#N/A</v>
      </c>
      <c r="H221" s="166" t="e">
        <f>VLOOKUP(A221,W2_LBA!B:H,7,0)</f>
        <v>#N/A</v>
      </c>
      <c r="I221" s="166" t="e">
        <f t="shared" si="7"/>
        <v>#N/A</v>
      </c>
      <c r="J221" s="166" t="e">
        <f>VLOOKUP(A221,W2_LBA!B:H,3,0)</f>
        <v>#N/A</v>
      </c>
      <c r="K221" s="275" t="e">
        <f>VLOOKUP(A221,W2_LBA!B:H,5,0)</f>
        <v>#N/A</v>
      </c>
      <c r="L221" s="281" t="e">
        <f>VLOOKUP(A221,Table1[#All],7,0)</f>
        <v>#N/A</v>
      </c>
    </row>
    <row r="222" spans="1:12" ht="20.149999999999999" customHeight="1" x14ac:dyDescent="0.25">
      <c r="A222" s="171">
        <f>W1_LDI!A220</f>
        <v>0</v>
      </c>
      <c r="B222" s="166" t="e">
        <f>VLOOKUP(A222,W2_LBA!B:G,6,0)</f>
        <v>#N/A</v>
      </c>
      <c r="C222" s="171" t="e">
        <f>VLOOKUP(A222,Table1[#All],6,0)</f>
        <v>#N/A</v>
      </c>
      <c r="D222" s="171" t="e">
        <f>VLOOKUP(A222,Table1[#All],3,0)</f>
        <v>#N/A</v>
      </c>
      <c r="E222" s="171" t="e">
        <f>VLOOKUP(A222,Table1[[#All],[NO. ASET - SUBNOMBOR
(IGFMAS)]:[BAKI USIA GUNA
(TAHUN/BULAN) ]],5,0)</f>
        <v>#N/A</v>
      </c>
      <c r="F222" s="156" t="e">
        <f>VLOOKUP(C222,W3_PATA!A:A,1,0)</f>
        <v>#N/A</v>
      </c>
      <c r="G222" s="157" t="e">
        <f t="shared" si="8"/>
        <v>#N/A</v>
      </c>
      <c r="H222" s="166" t="e">
        <f>VLOOKUP(A222,W2_LBA!B:H,7,0)</f>
        <v>#N/A</v>
      </c>
      <c r="I222" s="166" t="e">
        <f t="shared" si="7"/>
        <v>#N/A</v>
      </c>
      <c r="J222" s="166" t="e">
        <f>VLOOKUP(A222,W2_LBA!B:H,3,0)</f>
        <v>#N/A</v>
      </c>
      <c r="K222" s="275" t="e">
        <f>VLOOKUP(A222,W2_LBA!B:H,5,0)</f>
        <v>#N/A</v>
      </c>
      <c r="L222" s="281" t="e">
        <f>VLOOKUP(A222,Table1[#All],7,0)</f>
        <v>#N/A</v>
      </c>
    </row>
    <row r="223" spans="1:12" ht="20.149999999999999" customHeight="1" x14ac:dyDescent="0.25">
      <c r="A223" s="171">
        <f>W1_LDI!A221</f>
        <v>0</v>
      </c>
      <c r="B223" s="166" t="e">
        <f>VLOOKUP(A223,W2_LBA!B:G,6,0)</f>
        <v>#N/A</v>
      </c>
      <c r="C223" s="171" t="e">
        <f>VLOOKUP(A223,Table1[#All],6,0)</f>
        <v>#N/A</v>
      </c>
      <c r="D223" s="171" t="e">
        <f>VLOOKUP(A223,Table1[#All],3,0)</f>
        <v>#N/A</v>
      </c>
      <c r="E223" s="171" t="e">
        <f>VLOOKUP(A223,Table1[[#All],[NO. ASET - SUBNOMBOR
(IGFMAS)]:[BAKI USIA GUNA
(TAHUN/BULAN) ]],5,0)</f>
        <v>#N/A</v>
      </c>
      <c r="F223" s="156" t="e">
        <f>VLOOKUP(C223,W3_PATA!A:A,1,0)</f>
        <v>#N/A</v>
      </c>
      <c r="G223" s="157" t="e">
        <f t="shared" si="8"/>
        <v>#N/A</v>
      </c>
      <c r="H223" s="166" t="e">
        <f>VLOOKUP(A223,W2_LBA!B:H,7,0)</f>
        <v>#N/A</v>
      </c>
      <c r="I223" s="166" t="e">
        <f t="shared" si="7"/>
        <v>#N/A</v>
      </c>
      <c r="J223" s="166" t="e">
        <f>VLOOKUP(A223,W2_LBA!B:H,3,0)</f>
        <v>#N/A</v>
      </c>
      <c r="K223" s="275" t="e">
        <f>VLOOKUP(A223,W2_LBA!B:H,5,0)</f>
        <v>#N/A</v>
      </c>
      <c r="L223" s="281" t="e">
        <f>VLOOKUP(A223,Table1[#All],7,0)</f>
        <v>#N/A</v>
      </c>
    </row>
    <row r="224" spans="1:12" ht="20.149999999999999" customHeight="1" x14ac:dyDescent="0.25">
      <c r="A224" s="171">
        <f>W1_LDI!A222</f>
        <v>0</v>
      </c>
      <c r="B224" s="166" t="e">
        <f>VLOOKUP(A224,W2_LBA!B:G,6,0)</f>
        <v>#N/A</v>
      </c>
      <c r="C224" s="171" t="e">
        <f>VLOOKUP(A224,Table1[#All],6,0)</f>
        <v>#N/A</v>
      </c>
      <c r="D224" s="171" t="e">
        <f>VLOOKUP(A224,Table1[#All],3,0)</f>
        <v>#N/A</v>
      </c>
      <c r="E224" s="171" t="e">
        <f>VLOOKUP(A224,Table1[[#All],[NO. ASET - SUBNOMBOR
(IGFMAS)]:[BAKI USIA GUNA
(TAHUN/BULAN) ]],5,0)</f>
        <v>#N/A</v>
      </c>
      <c r="F224" s="156" t="e">
        <f>VLOOKUP(C224,W3_PATA!A:A,1,0)</f>
        <v>#N/A</v>
      </c>
      <c r="G224" s="157" t="e">
        <f t="shared" si="8"/>
        <v>#N/A</v>
      </c>
      <c r="H224" s="166" t="e">
        <f>VLOOKUP(A224,W2_LBA!B:H,7,0)</f>
        <v>#N/A</v>
      </c>
      <c r="I224" s="166" t="e">
        <f t="shared" si="7"/>
        <v>#N/A</v>
      </c>
      <c r="J224" s="166" t="e">
        <f>VLOOKUP(A224,W2_LBA!B:H,3,0)</f>
        <v>#N/A</v>
      </c>
      <c r="K224" s="275" t="e">
        <f>VLOOKUP(A224,W2_LBA!B:H,5,0)</f>
        <v>#N/A</v>
      </c>
      <c r="L224" s="281" t="e">
        <f>VLOOKUP(A224,Table1[#All],7,0)</f>
        <v>#N/A</v>
      </c>
    </row>
    <row r="225" spans="1:12" ht="20.149999999999999" customHeight="1" x14ac:dyDescent="0.25">
      <c r="A225" s="171">
        <f>W1_LDI!A223</f>
        <v>0</v>
      </c>
      <c r="B225" s="166" t="e">
        <f>VLOOKUP(A225,W2_LBA!B:G,6,0)</f>
        <v>#N/A</v>
      </c>
      <c r="C225" s="171" t="e">
        <f>VLOOKUP(A225,Table1[#All],6,0)</f>
        <v>#N/A</v>
      </c>
      <c r="D225" s="171" t="e">
        <f>VLOOKUP(A225,Table1[#All],3,0)</f>
        <v>#N/A</v>
      </c>
      <c r="E225" s="171" t="e">
        <f>VLOOKUP(A225,Table1[[#All],[NO. ASET - SUBNOMBOR
(IGFMAS)]:[BAKI USIA GUNA
(TAHUN/BULAN) ]],5,0)</f>
        <v>#N/A</v>
      </c>
      <c r="F225" s="156" t="e">
        <f>VLOOKUP(C225,W3_PATA!A:A,1,0)</f>
        <v>#N/A</v>
      </c>
      <c r="G225" s="157" t="e">
        <f t="shared" si="8"/>
        <v>#N/A</v>
      </c>
      <c r="H225" s="166" t="e">
        <f>VLOOKUP(A225,W2_LBA!B:H,7,0)</f>
        <v>#N/A</v>
      </c>
      <c r="I225" s="166" t="e">
        <f t="shared" si="7"/>
        <v>#N/A</v>
      </c>
      <c r="J225" s="166" t="e">
        <f>VLOOKUP(A225,W2_LBA!B:H,3,0)</f>
        <v>#N/A</v>
      </c>
      <c r="K225" s="275" t="e">
        <f>VLOOKUP(A225,W2_LBA!B:H,5,0)</f>
        <v>#N/A</v>
      </c>
      <c r="L225" s="281" t="e">
        <f>VLOOKUP(A225,Table1[#All],7,0)</f>
        <v>#N/A</v>
      </c>
    </row>
    <row r="226" spans="1:12" ht="20.149999999999999" customHeight="1" x14ac:dyDescent="0.25">
      <c r="A226" s="171">
        <f>W1_LDI!A224</f>
        <v>0</v>
      </c>
      <c r="B226" s="166" t="e">
        <f>VLOOKUP(A226,W2_LBA!B:G,6,0)</f>
        <v>#N/A</v>
      </c>
      <c r="C226" s="171" t="e">
        <f>VLOOKUP(A226,Table1[#All],6,0)</f>
        <v>#N/A</v>
      </c>
      <c r="D226" s="171" t="e">
        <f>VLOOKUP(A226,Table1[#All],3,0)</f>
        <v>#N/A</v>
      </c>
      <c r="E226" s="171" t="e">
        <f>VLOOKUP(A226,Table1[[#All],[NO. ASET - SUBNOMBOR
(IGFMAS)]:[BAKI USIA GUNA
(TAHUN/BULAN) ]],5,0)</f>
        <v>#N/A</v>
      </c>
      <c r="F226" s="156" t="e">
        <f>VLOOKUP(C226,W3_PATA!A:A,1,0)</f>
        <v>#N/A</v>
      </c>
      <c r="G226" s="157" t="e">
        <f t="shared" si="8"/>
        <v>#N/A</v>
      </c>
      <c r="H226" s="166" t="e">
        <f>VLOOKUP(A226,W2_LBA!B:H,7,0)</f>
        <v>#N/A</v>
      </c>
      <c r="I226" s="166" t="e">
        <f t="shared" si="7"/>
        <v>#N/A</v>
      </c>
      <c r="J226" s="166" t="e">
        <f>VLOOKUP(A226,W2_LBA!B:H,3,0)</f>
        <v>#N/A</v>
      </c>
      <c r="K226" s="275" t="e">
        <f>VLOOKUP(A226,W2_LBA!B:H,5,0)</f>
        <v>#N/A</v>
      </c>
      <c r="L226" s="281" t="e">
        <f>VLOOKUP(A226,Table1[#All],7,0)</f>
        <v>#N/A</v>
      </c>
    </row>
    <row r="227" spans="1:12" ht="20.149999999999999" customHeight="1" x14ac:dyDescent="0.25">
      <c r="A227" s="171">
        <f>W1_LDI!A225</f>
        <v>0</v>
      </c>
      <c r="B227" s="166" t="e">
        <f>VLOOKUP(A227,W2_LBA!B:G,6,0)</f>
        <v>#N/A</v>
      </c>
      <c r="C227" s="171" t="e">
        <f>VLOOKUP(A227,Table1[#All],6,0)</f>
        <v>#N/A</v>
      </c>
      <c r="D227" s="171" t="e">
        <f>VLOOKUP(A227,Table1[#All],3,0)</f>
        <v>#N/A</v>
      </c>
      <c r="E227" s="171" t="e">
        <f>VLOOKUP(A227,Table1[[#All],[NO. ASET - SUBNOMBOR
(IGFMAS)]:[BAKI USIA GUNA
(TAHUN/BULAN) ]],5,0)</f>
        <v>#N/A</v>
      </c>
      <c r="F227" s="156" t="e">
        <f>VLOOKUP(C227,W3_PATA!A:A,1,0)</f>
        <v>#N/A</v>
      </c>
      <c r="G227" s="157" t="e">
        <f t="shared" si="8"/>
        <v>#N/A</v>
      </c>
      <c r="H227" s="166" t="e">
        <f>VLOOKUP(A227,W2_LBA!B:H,7,0)</f>
        <v>#N/A</v>
      </c>
      <c r="I227" s="166" t="e">
        <f t="shared" si="7"/>
        <v>#N/A</v>
      </c>
      <c r="J227" s="166" t="e">
        <f>VLOOKUP(A227,W2_LBA!B:H,3,0)</f>
        <v>#N/A</v>
      </c>
      <c r="K227" s="275" t="e">
        <f>VLOOKUP(A227,W2_LBA!B:H,5,0)</f>
        <v>#N/A</v>
      </c>
      <c r="L227" s="281" t="e">
        <f>VLOOKUP(A227,Table1[#All],7,0)</f>
        <v>#N/A</v>
      </c>
    </row>
    <row r="228" spans="1:12" ht="20.149999999999999" customHeight="1" x14ac:dyDescent="0.25">
      <c r="A228" s="171">
        <f>W1_LDI!A226</f>
        <v>0</v>
      </c>
      <c r="B228" s="166" t="e">
        <f>VLOOKUP(A228,W2_LBA!B:G,6,0)</f>
        <v>#N/A</v>
      </c>
      <c r="C228" s="171" t="e">
        <f>VLOOKUP(A228,Table1[#All],6,0)</f>
        <v>#N/A</v>
      </c>
      <c r="D228" s="171" t="e">
        <f>VLOOKUP(A228,Table1[#All],3,0)</f>
        <v>#N/A</v>
      </c>
      <c r="E228" s="171" t="e">
        <f>VLOOKUP(A228,Table1[[#All],[NO. ASET - SUBNOMBOR
(IGFMAS)]:[BAKI USIA GUNA
(TAHUN/BULAN) ]],5,0)</f>
        <v>#N/A</v>
      </c>
      <c r="F228" s="156" t="e">
        <f>VLOOKUP(C228,W3_PATA!A:A,1,0)</f>
        <v>#N/A</v>
      </c>
      <c r="G228" s="157" t="e">
        <f t="shared" si="8"/>
        <v>#N/A</v>
      </c>
      <c r="H228" s="166" t="e">
        <f>VLOOKUP(A228,W2_LBA!B:H,7,0)</f>
        <v>#N/A</v>
      </c>
      <c r="I228" s="166" t="e">
        <f t="shared" si="7"/>
        <v>#N/A</v>
      </c>
      <c r="J228" s="166" t="e">
        <f>VLOOKUP(A228,W2_LBA!B:H,3,0)</f>
        <v>#N/A</v>
      </c>
      <c r="K228" s="275" t="e">
        <f>VLOOKUP(A228,W2_LBA!B:H,5,0)</f>
        <v>#N/A</v>
      </c>
      <c r="L228" s="281" t="e">
        <f>VLOOKUP(A228,Table1[#All],7,0)</f>
        <v>#N/A</v>
      </c>
    </row>
    <row r="229" spans="1:12" ht="20.149999999999999" customHeight="1" x14ac:dyDescent="0.25">
      <c r="A229" s="171">
        <f>W1_LDI!A227</f>
        <v>0</v>
      </c>
      <c r="B229" s="166" t="e">
        <f>VLOOKUP(A229,W2_LBA!B:G,6,0)</f>
        <v>#N/A</v>
      </c>
      <c r="C229" s="171" t="e">
        <f>VLOOKUP(A229,Table1[#All],6,0)</f>
        <v>#N/A</v>
      </c>
      <c r="D229" s="171" t="e">
        <f>VLOOKUP(A229,Table1[#All],3,0)</f>
        <v>#N/A</v>
      </c>
      <c r="E229" s="171" t="e">
        <f>VLOOKUP(A229,Table1[[#All],[NO. ASET - SUBNOMBOR
(IGFMAS)]:[BAKI USIA GUNA
(TAHUN/BULAN) ]],5,0)</f>
        <v>#N/A</v>
      </c>
      <c r="F229" s="156" t="e">
        <f>VLOOKUP(C229,W3_PATA!A:A,1,0)</f>
        <v>#N/A</v>
      </c>
      <c r="G229" s="157" t="e">
        <f t="shared" si="8"/>
        <v>#N/A</v>
      </c>
      <c r="H229" s="166" t="e">
        <f>VLOOKUP(A229,W2_LBA!B:H,7,0)</f>
        <v>#N/A</v>
      </c>
      <c r="I229" s="166" t="e">
        <f t="shared" si="7"/>
        <v>#N/A</v>
      </c>
      <c r="J229" s="166" t="e">
        <f>VLOOKUP(A229,W2_LBA!B:H,3,0)</f>
        <v>#N/A</v>
      </c>
      <c r="K229" s="275" t="e">
        <f>VLOOKUP(A229,W2_LBA!B:H,5,0)</f>
        <v>#N/A</v>
      </c>
      <c r="L229" s="281" t="e">
        <f>VLOOKUP(A229,Table1[#All],7,0)</f>
        <v>#N/A</v>
      </c>
    </row>
    <row r="230" spans="1:12" ht="20.149999999999999" customHeight="1" x14ac:dyDescent="0.25">
      <c r="A230" s="171">
        <f>W1_LDI!A228</f>
        <v>0</v>
      </c>
      <c r="B230" s="166" t="e">
        <f>VLOOKUP(A230,W2_LBA!B:G,6,0)</f>
        <v>#N/A</v>
      </c>
      <c r="C230" s="171" t="e">
        <f>VLOOKUP(A230,Table1[#All],6,0)</f>
        <v>#N/A</v>
      </c>
      <c r="D230" s="171" t="e">
        <f>VLOOKUP(A230,Table1[#All],3,0)</f>
        <v>#N/A</v>
      </c>
      <c r="E230" s="171" t="e">
        <f>VLOOKUP(A230,Table1[[#All],[NO. ASET - SUBNOMBOR
(IGFMAS)]:[BAKI USIA GUNA
(TAHUN/BULAN) ]],5,0)</f>
        <v>#N/A</v>
      </c>
      <c r="F230" s="156" t="e">
        <f>VLOOKUP(C230,W3_PATA!A:A,1,0)</f>
        <v>#N/A</v>
      </c>
      <c r="G230" s="157" t="e">
        <f t="shared" si="8"/>
        <v>#N/A</v>
      </c>
      <c r="H230" s="166" t="e">
        <f>VLOOKUP(A230,W2_LBA!B:H,7,0)</f>
        <v>#N/A</v>
      </c>
      <c r="I230" s="166" t="e">
        <f t="shared" si="7"/>
        <v>#N/A</v>
      </c>
      <c r="J230" s="166" t="e">
        <f>VLOOKUP(A230,W2_LBA!B:H,3,0)</f>
        <v>#N/A</v>
      </c>
      <c r="K230" s="275" t="e">
        <f>VLOOKUP(A230,W2_LBA!B:H,5,0)</f>
        <v>#N/A</v>
      </c>
      <c r="L230" s="281" t="e">
        <f>VLOOKUP(A230,Table1[#All],7,0)</f>
        <v>#N/A</v>
      </c>
    </row>
    <row r="231" spans="1:12" ht="20.149999999999999" customHeight="1" x14ac:dyDescent="0.25">
      <c r="A231" s="171">
        <f>W1_LDI!A229</f>
        <v>0</v>
      </c>
      <c r="B231" s="166" t="e">
        <f>VLOOKUP(A231,W2_LBA!B:G,6,0)</f>
        <v>#N/A</v>
      </c>
      <c r="C231" s="171" t="e">
        <f>VLOOKUP(A231,Table1[#All],6,0)</f>
        <v>#N/A</v>
      </c>
      <c r="D231" s="171" t="e">
        <f>VLOOKUP(A231,Table1[#All],3,0)</f>
        <v>#N/A</v>
      </c>
      <c r="E231" s="171" t="e">
        <f>VLOOKUP(A231,Table1[[#All],[NO. ASET - SUBNOMBOR
(IGFMAS)]:[BAKI USIA GUNA
(TAHUN/BULAN) ]],5,0)</f>
        <v>#N/A</v>
      </c>
      <c r="F231" s="156" t="e">
        <f>VLOOKUP(C231,W3_PATA!A:A,1,0)</f>
        <v>#N/A</v>
      </c>
      <c r="G231" s="157" t="e">
        <f t="shared" si="8"/>
        <v>#N/A</v>
      </c>
      <c r="H231" s="166" t="e">
        <f>VLOOKUP(A231,W2_LBA!B:H,7,0)</f>
        <v>#N/A</v>
      </c>
      <c r="I231" s="166" t="e">
        <f t="shared" si="7"/>
        <v>#N/A</v>
      </c>
      <c r="J231" s="166" t="e">
        <f>VLOOKUP(A231,W2_LBA!B:H,3,0)</f>
        <v>#N/A</v>
      </c>
      <c r="K231" s="275" t="e">
        <f>VLOOKUP(A231,W2_LBA!B:H,5,0)</f>
        <v>#N/A</v>
      </c>
      <c r="L231" s="281" t="e">
        <f>VLOOKUP(A231,Table1[#All],7,0)</f>
        <v>#N/A</v>
      </c>
    </row>
    <row r="232" spans="1:12" ht="20.149999999999999" customHeight="1" x14ac:dyDescent="0.25">
      <c r="A232" s="171">
        <f>W1_LDI!A230</f>
        <v>0</v>
      </c>
      <c r="B232" s="166" t="e">
        <f>VLOOKUP(A232,W2_LBA!B:G,6,0)</f>
        <v>#N/A</v>
      </c>
      <c r="C232" s="171" t="e">
        <f>VLOOKUP(A232,Table1[#All],6,0)</f>
        <v>#N/A</v>
      </c>
      <c r="D232" s="171" t="e">
        <f>VLOOKUP(A232,Table1[#All],3,0)</f>
        <v>#N/A</v>
      </c>
      <c r="E232" s="171" t="e">
        <f>VLOOKUP(A232,Table1[[#All],[NO. ASET - SUBNOMBOR
(IGFMAS)]:[BAKI USIA GUNA
(TAHUN/BULAN) ]],5,0)</f>
        <v>#N/A</v>
      </c>
      <c r="F232" s="156" t="e">
        <f>VLOOKUP(C232,W3_PATA!A:A,1,0)</f>
        <v>#N/A</v>
      </c>
      <c r="G232" s="157" t="e">
        <f t="shared" si="8"/>
        <v>#N/A</v>
      </c>
      <c r="H232" s="166" t="e">
        <f>VLOOKUP(A232,W2_LBA!B:H,7,0)</f>
        <v>#N/A</v>
      </c>
      <c r="I232" s="166" t="e">
        <f t="shared" si="7"/>
        <v>#N/A</v>
      </c>
      <c r="J232" s="166" t="e">
        <f>VLOOKUP(A232,W2_LBA!B:H,3,0)</f>
        <v>#N/A</v>
      </c>
      <c r="K232" s="275" t="e">
        <f>VLOOKUP(A232,W2_LBA!B:H,5,0)</f>
        <v>#N/A</v>
      </c>
      <c r="L232" s="281" t="e">
        <f>VLOOKUP(A232,Table1[#All],7,0)</f>
        <v>#N/A</v>
      </c>
    </row>
    <row r="233" spans="1:12" ht="20.149999999999999" customHeight="1" x14ac:dyDescent="0.25">
      <c r="A233" s="171">
        <f>W1_LDI!A231</f>
        <v>0</v>
      </c>
      <c r="B233" s="166" t="e">
        <f>VLOOKUP(A233,W2_LBA!B:G,6,0)</f>
        <v>#N/A</v>
      </c>
      <c r="C233" s="171" t="e">
        <f>VLOOKUP(A233,Table1[#All],6,0)</f>
        <v>#N/A</v>
      </c>
      <c r="D233" s="171" t="e">
        <f>VLOOKUP(A233,Table1[#All],3,0)</f>
        <v>#N/A</v>
      </c>
      <c r="E233" s="171" t="e">
        <f>VLOOKUP(A233,Table1[[#All],[NO. ASET - SUBNOMBOR
(IGFMAS)]:[BAKI USIA GUNA
(TAHUN/BULAN) ]],5,0)</f>
        <v>#N/A</v>
      </c>
      <c r="F233" s="156" t="e">
        <f>VLOOKUP(C233,W3_PATA!A:A,1,0)</f>
        <v>#N/A</v>
      </c>
      <c r="G233" s="157" t="e">
        <f t="shared" si="8"/>
        <v>#N/A</v>
      </c>
      <c r="H233" s="166" t="e">
        <f>VLOOKUP(A233,W2_LBA!B:H,7,0)</f>
        <v>#N/A</v>
      </c>
      <c r="I233" s="166" t="e">
        <f t="shared" si="7"/>
        <v>#N/A</v>
      </c>
      <c r="J233" s="166" t="e">
        <f>VLOOKUP(A233,W2_LBA!B:H,3,0)</f>
        <v>#N/A</v>
      </c>
      <c r="K233" s="275" t="e">
        <f>VLOOKUP(A233,W2_LBA!B:H,5,0)</f>
        <v>#N/A</v>
      </c>
      <c r="L233" s="281" t="e">
        <f>VLOOKUP(A233,Table1[#All],7,0)</f>
        <v>#N/A</v>
      </c>
    </row>
    <row r="234" spans="1:12" ht="20.149999999999999" customHeight="1" x14ac:dyDescent="0.25">
      <c r="A234" s="171">
        <f>W1_LDI!A232</f>
        <v>0</v>
      </c>
      <c r="B234" s="166" t="e">
        <f>VLOOKUP(A234,W2_LBA!B:G,6,0)</f>
        <v>#N/A</v>
      </c>
      <c r="C234" s="171" t="e">
        <f>VLOOKUP(A234,Table1[#All],6,0)</f>
        <v>#N/A</v>
      </c>
      <c r="D234" s="171" t="e">
        <f>VLOOKUP(A234,Table1[#All],3,0)</f>
        <v>#N/A</v>
      </c>
      <c r="E234" s="171" t="e">
        <f>VLOOKUP(A234,Table1[[#All],[NO. ASET - SUBNOMBOR
(IGFMAS)]:[BAKI USIA GUNA
(TAHUN/BULAN) ]],5,0)</f>
        <v>#N/A</v>
      </c>
      <c r="F234" s="156" t="e">
        <f>VLOOKUP(C234,W3_PATA!A:A,1,0)</f>
        <v>#N/A</v>
      </c>
      <c r="G234" s="157" t="e">
        <f t="shared" si="8"/>
        <v>#N/A</v>
      </c>
      <c r="H234" s="166" t="e">
        <f>VLOOKUP(A234,W2_LBA!B:H,7,0)</f>
        <v>#N/A</v>
      </c>
      <c r="I234" s="166" t="e">
        <f t="shared" si="7"/>
        <v>#N/A</v>
      </c>
      <c r="J234" s="166" t="e">
        <f>VLOOKUP(A234,W2_LBA!B:H,3,0)</f>
        <v>#N/A</v>
      </c>
      <c r="K234" s="275" t="e">
        <f>VLOOKUP(A234,W2_LBA!B:H,5,0)</f>
        <v>#N/A</v>
      </c>
      <c r="L234" s="281" t="e">
        <f>VLOOKUP(A234,Table1[#All],7,0)</f>
        <v>#N/A</v>
      </c>
    </row>
    <row r="235" spans="1:12" ht="20.149999999999999" customHeight="1" x14ac:dyDescent="0.25">
      <c r="A235" s="171">
        <f>W1_LDI!A233</f>
        <v>0</v>
      </c>
      <c r="B235" s="166" t="e">
        <f>VLOOKUP(A235,W2_LBA!B:G,6,0)</f>
        <v>#N/A</v>
      </c>
      <c r="C235" s="171" t="e">
        <f>VLOOKUP(A235,Table1[#All],6,0)</f>
        <v>#N/A</v>
      </c>
      <c r="D235" s="171" t="e">
        <f>VLOOKUP(A235,Table1[#All],3,0)</f>
        <v>#N/A</v>
      </c>
      <c r="E235" s="171" t="e">
        <f>VLOOKUP(A235,Table1[[#All],[NO. ASET - SUBNOMBOR
(IGFMAS)]:[BAKI USIA GUNA
(TAHUN/BULAN) ]],5,0)</f>
        <v>#N/A</v>
      </c>
      <c r="F235" s="156" t="e">
        <f>VLOOKUP(C235,W3_PATA!A:A,1,0)</f>
        <v>#N/A</v>
      </c>
      <c r="G235" s="157" t="e">
        <f t="shared" si="8"/>
        <v>#N/A</v>
      </c>
      <c r="H235" s="166" t="e">
        <f>VLOOKUP(A235,W2_LBA!B:H,7,0)</f>
        <v>#N/A</v>
      </c>
      <c r="I235" s="166" t="e">
        <f t="shared" si="7"/>
        <v>#N/A</v>
      </c>
      <c r="J235" s="166" t="e">
        <f>VLOOKUP(A235,W2_LBA!B:H,3,0)</f>
        <v>#N/A</v>
      </c>
      <c r="K235" s="275" t="e">
        <f>VLOOKUP(A235,W2_LBA!B:H,5,0)</f>
        <v>#N/A</v>
      </c>
      <c r="L235" s="281" t="e">
        <f>VLOOKUP(A235,Table1[#All],7,0)</f>
        <v>#N/A</v>
      </c>
    </row>
    <row r="236" spans="1:12" ht="20.149999999999999" customHeight="1" x14ac:dyDescent="0.25">
      <c r="A236" s="171">
        <f>W1_LDI!A234</f>
        <v>0</v>
      </c>
      <c r="B236" s="166" t="e">
        <f>VLOOKUP(A236,W2_LBA!B:G,6,0)</f>
        <v>#N/A</v>
      </c>
      <c r="C236" s="171" t="e">
        <f>VLOOKUP(A236,Table1[#All],6,0)</f>
        <v>#N/A</v>
      </c>
      <c r="D236" s="171" t="e">
        <f>VLOOKUP(A236,Table1[#All],3,0)</f>
        <v>#N/A</v>
      </c>
      <c r="E236" s="171" t="e">
        <f>VLOOKUP(A236,Table1[[#All],[NO. ASET - SUBNOMBOR
(IGFMAS)]:[BAKI USIA GUNA
(TAHUN/BULAN) ]],5,0)</f>
        <v>#N/A</v>
      </c>
      <c r="F236" s="156" t="e">
        <f>VLOOKUP(C236,W3_PATA!A:A,1,0)</f>
        <v>#N/A</v>
      </c>
      <c r="G236" s="157" t="e">
        <f t="shared" si="8"/>
        <v>#N/A</v>
      </c>
      <c r="H236" s="166" t="e">
        <f>VLOOKUP(A236,W2_LBA!B:H,7,0)</f>
        <v>#N/A</v>
      </c>
      <c r="I236" s="166" t="e">
        <f t="shared" si="7"/>
        <v>#N/A</v>
      </c>
      <c r="J236" s="166" t="e">
        <f>VLOOKUP(A236,W2_LBA!B:H,3,0)</f>
        <v>#N/A</v>
      </c>
      <c r="K236" s="275" t="e">
        <f>VLOOKUP(A236,W2_LBA!B:H,5,0)</f>
        <v>#N/A</v>
      </c>
      <c r="L236" s="281" t="e">
        <f>VLOOKUP(A236,Table1[#All],7,0)</f>
        <v>#N/A</v>
      </c>
    </row>
    <row r="237" spans="1:12" ht="20.149999999999999" customHeight="1" x14ac:dyDescent="0.25">
      <c r="A237" s="171">
        <f>W1_LDI!A235</f>
        <v>0</v>
      </c>
      <c r="B237" s="166" t="e">
        <f>VLOOKUP(A237,W2_LBA!B:G,6,0)</f>
        <v>#N/A</v>
      </c>
      <c r="C237" s="171" t="e">
        <f>VLOOKUP(A237,Table1[#All],6,0)</f>
        <v>#N/A</v>
      </c>
      <c r="D237" s="171" t="e">
        <f>VLOOKUP(A237,Table1[#All],3,0)</f>
        <v>#N/A</v>
      </c>
      <c r="E237" s="171" t="e">
        <f>VLOOKUP(A237,Table1[[#All],[NO. ASET - SUBNOMBOR
(IGFMAS)]:[BAKI USIA GUNA
(TAHUN/BULAN) ]],5,0)</f>
        <v>#N/A</v>
      </c>
      <c r="F237" s="156" t="e">
        <f>VLOOKUP(C237,W3_PATA!A:A,1,0)</f>
        <v>#N/A</v>
      </c>
      <c r="G237" s="157" t="e">
        <f t="shared" si="8"/>
        <v>#N/A</v>
      </c>
      <c r="H237" s="166" t="e">
        <f>VLOOKUP(A237,W2_LBA!B:H,7,0)</f>
        <v>#N/A</v>
      </c>
      <c r="I237" s="166" t="e">
        <f t="shared" si="7"/>
        <v>#N/A</v>
      </c>
      <c r="J237" s="166" t="e">
        <f>VLOOKUP(A237,W2_LBA!B:H,3,0)</f>
        <v>#N/A</v>
      </c>
      <c r="K237" s="275" t="e">
        <f>VLOOKUP(A237,W2_LBA!B:H,5,0)</f>
        <v>#N/A</v>
      </c>
      <c r="L237" s="281" t="e">
        <f>VLOOKUP(A237,Table1[#All],7,0)</f>
        <v>#N/A</v>
      </c>
    </row>
    <row r="238" spans="1:12" ht="20.149999999999999" customHeight="1" x14ac:dyDescent="0.25">
      <c r="A238" s="171">
        <f>W1_LDI!A236</f>
        <v>0</v>
      </c>
      <c r="B238" s="166" t="e">
        <f>VLOOKUP(A238,W2_LBA!B:G,6,0)</f>
        <v>#N/A</v>
      </c>
      <c r="C238" s="171" t="e">
        <f>VLOOKUP(A238,Table1[#All],6,0)</f>
        <v>#N/A</v>
      </c>
      <c r="D238" s="171" t="e">
        <f>VLOOKUP(A238,Table1[#All],3,0)</f>
        <v>#N/A</v>
      </c>
      <c r="E238" s="171" t="e">
        <f>VLOOKUP(A238,Table1[[#All],[NO. ASET - SUBNOMBOR
(IGFMAS)]:[BAKI USIA GUNA
(TAHUN/BULAN) ]],5,0)</f>
        <v>#N/A</v>
      </c>
      <c r="F238" s="156" t="e">
        <f>VLOOKUP(C238,W3_PATA!A:A,1,0)</f>
        <v>#N/A</v>
      </c>
      <c r="G238" s="157" t="e">
        <f t="shared" si="8"/>
        <v>#N/A</v>
      </c>
      <c r="H238" s="166" t="e">
        <f>VLOOKUP(A238,W2_LBA!B:H,7,0)</f>
        <v>#N/A</v>
      </c>
      <c r="I238" s="166" t="e">
        <f t="shared" si="7"/>
        <v>#N/A</v>
      </c>
      <c r="J238" s="166" t="e">
        <f>VLOOKUP(A238,W2_LBA!B:H,3,0)</f>
        <v>#N/A</v>
      </c>
      <c r="K238" s="275" t="e">
        <f>VLOOKUP(A238,W2_LBA!B:H,5,0)</f>
        <v>#N/A</v>
      </c>
      <c r="L238" s="281" t="e">
        <f>VLOOKUP(A238,Table1[#All],7,0)</f>
        <v>#N/A</v>
      </c>
    </row>
    <row r="239" spans="1:12" ht="20.149999999999999" customHeight="1" x14ac:dyDescent="0.25">
      <c r="A239" s="171">
        <f>W1_LDI!A237</f>
        <v>0</v>
      </c>
      <c r="B239" s="166" t="e">
        <f>VLOOKUP(A239,W2_LBA!B:G,6,0)</f>
        <v>#N/A</v>
      </c>
      <c r="C239" s="171" t="e">
        <f>VLOOKUP(A239,Table1[#All],6,0)</f>
        <v>#N/A</v>
      </c>
      <c r="D239" s="171" t="e">
        <f>VLOOKUP(A239,Table1[#All],3,0)</f>
        <v>#N/A</v>
      </c>
      <c r="E239" s="171" t="e">
        <f>VLOOKUP(A239,Table1[[#All],[NO. ASET - SUBNOMBOR
(IGFMAS)]:[BAKI USIA GUNA
(TAHUN/BULAN) ]],5,0)</f>
        <v>#N/A</v>
      </c>
      <c r="F239" s="156" t="e">
        <f>VLOOKUP(C239,W3_PATA!A:A,1,0)</f>
        <v>#N/A</v>
      </c>
      <c r="G239" s="157" t="e">
        <f t="shared" si="8"/>
        <v>#N/A</v>
      </c>
      <c r="H239" s="166" t="e">
        <f>VLOOKUP(A239,W2_LBA!B:H,7,0)</f>
        <v>#N/A</v>
      </c>
      <c r="I239" s="166" t="e">
        <f t="shared" si="7"/>
        <v>#N/A</v>
      </c>
      <c r="J239" s="166" t="e">
        <f>VLOOKUP(A239,W2_LBA!B:H,3,0)</f>
        <v>#N/A</v>
      </c>
      <c r="K239" s="275" t="e">
        <f>VLOOKUP(A239,W2_LBA!B:H,5,0)</f>
        <v>#N/A</v>
      </c>
      <c r="L239" s="281" t="e">
        <f>VLOOKUP(A239,Table1[#All],7,0)</f>
        <v>#N/A</v>
      </c>
    </row>
    <row r="240" spans="1:12" ht="20.149999999999999" customHeight="1" x14ac:dyDescent="0.25">
      <c r="A240" s="171">
        <f>W1_LDI!A238</f>
        <v>0</v>
      </c>
      <c r="B240" s="166" t="e">
        <f>VLOOKUP(A240,W2_LBA!B:G,6,0)</f>
        <v>#N/A</v>
      </c>
      <c r="C240" s="171" t="e">
        <f>VLOOKUP(A240,Table1[#All],6,0)</f>
        <v>#N/A</v>
      </c>
      <c r="D240" s="171" t="e">
        <f>VLOOKUP(A240,Table1[#All],3,0)</f>
        <v>#N/A</v>
      </c>
      <c r="E240" s="171" t="e">
        <f>VLOOKUP(A240,Table1[[#All],[NO. ASET - SUBNOMBOR
(IGFMAS)]:[BAKI USIA GUNA
(TAHUN/BULAN) ]],5,0)</f>
        <v>#N/A</v>
      </c>
      <c r="F240" s="156" t="e">
        <f>VLOOKUP(C240,W3_PATA!A:A,1,0)</f>
        <v>#N/A</v>
      </c>
      <c r="G240" s="157" t="e">
        <f t="shared" si="8"/>
        <v>#N/A</v>
      </c>
      <c r="H240" s="166" t="e">
        <f>VLOOKUP(A240,W2_LBA!B:H,7,0)</f>
        <v>#N/A</v>
      </c>
      <c r="I240" s="166" t="e">
        <f t="shared" si="7"/>
        <v>#N/A</v>
      </c>
      <c r="J240" s="166" t="e">
        <f>VLOOKUP(A240,W2_LBA!B:H,3,0)</f>
        <v>#N/A</v>
      </c>
      <c r="K240" s="275" t="e">
        <f>VLOOKUP(A240,W2_LBA!B:H,5,0)</f>
        <v>#N/A</v>
      </c>
      <c r="L240" s="281" t="e">
        <f>VLOOKUP(A240,Table1[#All],7,0)</f>
        <v>#N/A</v>
      </c>
    </row>
    <row r="241" spans="1:12" ht="20.149999999999999" customHeight="1" x14ac:dyDescent="0.25">
      <c r="A241" s="171">
        <f>W1_LDI!A239</f>
        <v>0</v>
      </c>
      <c r="B241" s="166" t="e">
        <f>VLOOKUP(A241,W2_LBA!B:G,6,0)</f>
        <v>#N/A</v>
      </c>
      <c r="C241" s="171" t="e">
        <f>VLOOKUP(A241,Table1[#All],6,0)</f>
        <v>#N/A</v>
      </c>
      <c r="D241" s="171" t="e">
        <f>VLOOKUP(A241,Table1[#All],3,0)</f>
        <v>#N/A</v>
      </c>
      <c r="E241" s="171" t="e">
        <f>VLOOKUP(A241,Table1[[#All],[NO. ASET - SUBNOMBOR
(IGFMAS)]:[BAKI USIA GUNA
(TAHUN/BULAN) ]],5,0)</f>
        <v>#N/A</v>
      </c>
      <c r="F241" s="156" t="e">
        <f>VLOOKUP(C241,W3_PATA!A:A,1,0)</f>
        <v>#N/A</v>
      </c>
      <c r="G241" s="157" t="e">
        <f t="shared" si="8"/>
        <v>#N/A</v>
      </c>
      <c r="H241" s="166" t="e">
        <f>VLOOKUP(A241,W2_LBA!B:H,7,0)</f>
        <v>#N/A</v>
      </c>
      <c r="I241" s="166" t="e">
        <f t="shared" si="7"/>
        <v>#N/A</v>
      </c>
      <c r="J241" s="166" t="e">
        <f>VLOOKUP(A241,W2_LBA!B:H,3,0)</f>
        <v>#N/A</v>
      </c>
      <c r="K241" s="275" t="e">
        <f>VLOOKUP(A241,W2_LBA!B:H,5,0)</f>
        <v>#N/A</v>
      </c>
      <c r="L241" s="281" t="e">
        <f>VLOOKUP(A241,Table1[#All],7,0)</f>
        <v>#N/A</v>
      </c>
    </row>
    <row r="242" spans="1:12" ht="20.149999999999999" customHeight="1" x14ac:dyDescent="0.25">
      <c r="A242" s="171">
        <f>W1_LDI!A240</f>
        <v>0</v>
      </c>
      <c r="B242" s="166" t="e">
        <f>VLOOKUP(A242,W2_LBA!B:G,6,0)</f>
        <v>#N/A</v>
      </c>
      <c r="C242" s="171" t="e">
        <f>VLOOKUP(A242,Table1[#All],6,0)</f>
        <v>#N/A</v>
      </c>
      <c r="D242" s="171" t="e">
        <f>VLOOKUP(A242,Table1[#All],3,0)</f>
        <v>#N/A</v>
      </c>
      <c r="E242" s="171" t="e">
        <f>VLOOKUP(A242,Table1[[#All],[NO. ASET - SUBNOMBOR
(IGFMAS)]:[BAKI USIA GUNA
(TAHUN/BULAN) ]],5,0)</f>
        <v>#N/A</v>
      </c>
      <c r="F242" s="156" t="e">
        <f>VLOOKUP(C242,W3_PATA!A:A,1,0)</f>
        <v>#N/A</v>
      </c>
      <c r="G242" s="157" t="e">
        <f t="shared" si="8"/>
        <v>#N/A</v>
      </c>
      <c r="H242" s="166" t="e">
        <f>VLOOKUP(A242,W2_LBA!B:H,7,0)</f>
        <v>#N/A</v>
      </c>
      <c r="I242" s="166" t="e">
        <f t="shared" si="7"/>
        <v>#N/A</v>
      </c>
      <c r="J242" s="166" t="e">
        <f>VLOOKUP(A242,W2_LBA!B:H,3,0)</f>
        <v>#N/A</v>
      </c>
      <c r="K242" s="275" t="e">
        <f>VLOOKUP(A242,W2_LBA!B:H,5,0)</f>
        <v>#N/A</v>
      </c>
      <c r="L242" s="281" t="e">
        <f>VLOOKUP(A242,Table1[#All],7,0)</f>
        <v>#N/A</v>
      </c>
    </row>
    <row r="243" spans="1:12" ht="20.149999999999999" customHeight="1" x14ac:dyDescent="0.25">
      <c r="A243" s="171">
        <f>W1_LDI!A241</f>
        <v>0</v>
      </c>
      <c r="B243" s="166" t="e">
        <f>VLOOKUP(A243,W2_LBA!B:G,6,0)</f>
        <v>#N/A</v>
      </c>
      <c r="C243" s="171" t="e">
        <f>VLOOKUP(A243,Table1[#All],6,0)</f>
        <v>#N/A</v>
      </c>
      <c r="D243" s="171" t="e">
        <f>VLOOKUP(A243,Table1[#All],3,0)</f>
        <v>#N/A</v>
      </c>
      <c r="E243" s="171" t="e">
        <f>VLOOKUP(A243,Table1[[#All],[NO. ASET - SUBNOMBOR
(IGFMAS)]:[BAKI USIA GUNA
(TAHUN/BULAN) ]],5,0)</f>
        <v>#N/A</v>
      </c>
      <c r="F243" s="156" t="e">
        <f>VLOOKUP(C243,W3_PATA!A:A,1,0)</f>
        <v>#N/A</v>
      </c>
      <c r="G243" s="157" t="e">
        <f t="shared" si="8"/>
        <v>#N/A</v>
      </c>
      <c r="H243" s="166" t="e">
        <f>VLOOKUP(A243,W2_LBA!B:H,7,0)</f>
        <v>#N/A</v>
      </c>
      <c r="I243" s="166" t="e">
        <f t="shared" si="7"/>
        <v>#N/A</v>
      </c>
      <c r="J243" s="166" t="e">
        <f>VLOOKUP(A243,W2_LBA!B:H,3,0)</f>
        <v>#N/A</v>
      </c>
      <c r="K243" s="275" t="e">
        <f>VLOOKUP(A243,W2_LBA!B:H,5,0)</f>
        <v>#N/A</v>
      </c>
      <c r="L243" s="281" t="e">
        <f>VLOOKUP(A243,Table1[#All],7,0)</f>
        <v>#N/A</v>
      </c>
    </row>
    <row r="244" spans="1:12" ht="20.149999999999999" customHeight="1" x14ac:dyDescent="0.25">
      <c r="A244" s="171">
        <f>W1_LDI!A242</f>
        <v>0</v>
      </c>
      <c r="B244" s="166" t="e">
        <f>VLOOKUP(A244,W2_LBA!B:G,6,0)</f>
        <v>#N/A</v>
      </c>
      <c r="C244" s="171" t="e">
        <f>VLOOKUP(A244,Table1[#All],6,0)</f>
        <v>#N/A</v>
      </c>
      <c r="D244" s="171" t="e">
        <f>VLOOKUP(A244,Table1[#All],3,0)</f>
        <v>#N/A</v>
      </c>
      <c r="E244" s="171" t="e">
        <f>VLOOKUP(A244,Table1[[#All],[NO. ASET - SUBNOMBOR
(IGFMAS)]:[BAKI USIA GUNA
(TAHUN/BULAN) ]],5,0)</f>
        <v>#N/A</v>
      </c>
      <c r="F244" s="156" t="e">
        <f>VLOOKUP(C244,W3_PATA!A:A,1,0)</f>
        <v>#N/A</v>
      </c>
      <c r="G244" s="157" t="e">
        <f t="shared" si="8"/>
        <v>#N/A</v>
      </c>
      <c r="H244" s="166" t="e">
        <f>VLOOKUP(A244,W2_LBA!B:H,7,0)</f>
        <v>#N/A</v>
      </c>
      <c r="I244" s="166" t="e">
        <f t="shared" si="7"/>
        <v>#N/A</v>
      </c>
      <c r="J244" s="166" t="e">
        <f>VLOOKUP(A244,W2_LBA!B:H,3,0)</f>
        <v>#N/A</v>
      </c>
      <c r="K244" s="275" t="e">
        <f>VLOOKUP(A244,W2_LBA!B:H,5,0)</f>
        <v>#N/A</v>
      </c>
      <c r="L244" s="281" t="e">
        <f>VLOOKUP(A244,Table1[#All],7,0)</f>
        <v>#N/A</v>
      </c>
    </row>
    <row r="245" spans="1:12" ht="20.149999999999999" customHeight="1" x14ac:dyDescent="0.25">
      <c r="A245" s="171">
        <f>W1_LDI!A243</f>
        <v>0</v>
      </c>
      <c r="B245" s="166" t="e">
        <f>VLOOKUP(A245,W2_LBA!B:G,6,0)</f>
        <v>#N/A</v>
      </c>
      <c r="C245" s="171" t="e">
        <f>VLOOKUP(A245,Table1[#All],6,0)</f>
        <v>#N/A</v>
      </c>
      <c r="D245" s="171" t="e">
        <f>VLOOKUP(A245,Table1[#All],3,0)</f>
        <v>#N/A</v>
      </c>
      <c r="E245" s="171" t="e">
        <f>VLOOKUP(A245,Table1[[#All],[NO. ASET - SUBNOMBOR
(IGFMAS)]:[BAKI USIA GUNA
(TAHUN/BULAN) ]],5,0)</f>
        <v>#N/A</v>
      </c>
      <c r="F245" s="156" t="e">
        <f>VLOOKUP(C245,W3_PATA!A:A,1,0)</f>
        <v>#N/A</v>
      </c>
      <c r="G245" s="157" t="e">
        <f t="shared" si="8"/>
        <v>#N/A</v>
      </c>
      <c r="H245" s="166" t="e">
        <f>VLOOKUP(A245,W2_LBA!B:H,7,0)</f>
        <v>#N/A</v>
      </c>
      <c r="I245" s="166" t="e">
        <f t="shared" si="7"/>
        <v>#N/A</v>
      </c>
      <c r="J245" s="166" t="e">
        <f>VLOOKUP(A245,W2_LBA!B:H,3,0)</f>
        <v>#N/A</v>
      </c>
      <c r="K245" s="275" t="e">
        <f>VLOOKUP(A245,W2_LBA!B:H,5,0)</f>
        <v>#N/A</v>
      </c>
      <c r="L245" s="281" t="e">
        <f>VLOOKUP(A245,Table1[#All],7,0)</f>
        <v>#N/A</v>
      </c>
    </row>
    <row r="246" spans="1:12" ht="20.149999999999999" customHeight="1" x14ac:dyDescent="0.25">
      <c r="A246" s="171">
        <f>W1_LDI!A244</f>
        <v>0</v>
      </c>
      <c r="B246" s="166" t="e">
        <f>VLOOKUP(A246,W2_LBA!B:G,6,0)</f>
        <v>#N/A</v>
      </c>
      <c r="C246" s="171" t="e">
        <f>VLOOKUP(A246,Table1[#All],6,0)</f>
        <v>#N/A</v>
      </c>
      <c r="D246" s="171" t="e">
        <f>VLOOKUP(A246,Table1[#All],3,0)</f>
        <v>#N/A</v>
      </c>
      <c r="E246" s="171" t="e">
        <f>VLOOKUP(A246,Table1[[#All],[NO. ASET - SUBNOMBOR
(IGFMAS)]:[BAKI USIA GUNA
(TAHUN/BULAN) ]],5,0)</f>
        <v>#N/A</v>
      </c>
      <c r="F246" s="156" t="e">
        <f>VLOOKUP(C246,W3_PATA!A:A,1,0)</f>
        <v>#N/A</v>
      </c>
      <c r="G246" s="157" t="e">
        <f t="shared" si="8"/>
        <v>#N/A</v>
      </c>
      <c r="H246" s="166" t="e">
        <f>VLOOKUP(A246,W2_LBA!B:H,7,0)</f>
        <v>#N/A</v>
      </c>
      <c r="I246" s="166" t="e">
        <f t="shared" si="7"/>
        <v>#N/A</v>
      </c>
      <c r="J246" s="166" t="e">
        <f>VLOOKUP(A246,W2_LBA!B:H,3,0)</f>
        <v>#N/A</v>
      </c>
      <c r="K246" s="275" t="e">
        <f>VLOOKUP(A246,W2_LBA!B:H,5,0)</f>
        <v>#N/A</v>
      </c>
      <c r="L246" s="281" t="e">
        <f>VLOOKUP(A246,Table1[#All],7,0)</f>
        <v>#N/A</v>
      </c>
    </row>
    <row r="247" spans="1:12" ht="20.149999999999999" customHeight="1" x14ac:dyDescent="0.25">
      <c r="A247" s="171">
        <f>W1_LDI!A245</f>
        <v>0</v>
      </c>
      <c r="B247" s="166" t="e">
        <f>VLOOKUP(A247,W2_LBA!B:G,6,0)</f>
        <v>#N/A</v>
      </c>
      <c r="C247" s="171" t="e">
        <f>VLOOKUP(A247,Table1[#All],6,0)</f>
        <v>#N/A</v>
      </c>
      <c r="D247" s="171" t="e">
        <f>VLOOKUP(A247,Table1[#All],3,0)</f>
        <v>#N/A</v>
      </c>
      <c r="E247" s="171" t="e">
        <f>VLOOKUP(A247,Table1[[#All],[NO. ASET - SUBNOMBOR
(IGFMAS)]:[BAKI USIA GUNA
(TAHUN/BULAN) ]],5,0)</f>
        <v>#N/A</v>
      </c>
      <c r="F247" s="156" t="e">
        <f>VLOOKUP(C247,W3_PATA!A:A,1,0)</f>
        <v>#N/A</v>
      </c>
      <c r="G247" s="157" t="e">
        <f t="shared" si="8"/>
        <v>#N/A</v>
      </c>
      <c r="H247" s="166" t="e">
        <f>VLOOKUP(A247,W2_LBA!B:H,7,0)</f>
        <v>#N/A</v>
      </c>
      <c r="I247" s="166" t="e">
        <f t="shared" si="7"/>
        <v>#N/A</v>
      </c>
      <c r="J247" s="166" t="e">
        <f>VLOOKUP(A247,W2_LBA!B:H,3,0)</f>
        <v>#N/A</v>
      </c>
      <c r="K247" s="275" t="e">
        <f>VLOOKUP(A247,W2_LBA!B:H,5,0)</f>
        <v>#N/A</v>
      </c>
      <c r="L247" s="281" t="e">
        <f>VLOOKUP(A247,Table1[#All],7,0)</f>
        <v>#N/A</v>
      </c>
    </row>
    <row r="248" spans="1:12" ht="20.149999999999999" customHeight="1" x14ac:dyDescent="0.25">
      <c r="A248" s="171">
        <f>W1_LDI!A246</f>
        <v>0</v>
      </c>
      <c r="B248" s="166" t="e">
        <f>VLOOKUP(A248,W2_LBA!B:G,6,0)</f>
        <v>#N/A</v>
      </c>
      <c r="C248" s="171" t="e">
        <f>VLOOKUP(A248,Table1[#All],6,0)</f>
        <v>#N/A</v>
      </c>
      <c r="D248" s="171" t="e">
        <f>VLOOKUP(A248,Table1[#All],3,0)</f>
        <v>#N/A</v>
      </c>
      <c r="E248" s="171" t="e">
        <f>VLOOKUP(A248,Table1[[#All],[NO. ASET - SUBNOMBOR
(IGFMAS)]:[BAKI USIA GUNA
(TAHUN/BULAN) ]],5,0)</f>
        <v>#N/A</v>
      </c>
      <c r="F248" s="156" t="e">
        <f>VLOOKUP(C248,W3_PATA!A:A,1,0)</f>
        <v>#N/A</v>
      </c>
      <c r="G248" s="157" t="e">
        <f t="shared" si="8"/>
        <v>#N/A</v>
      </c>
      <c r="H248" s="166" t="e">
        <f>VLOOKUP(A248,W2_LBA!B:H,7,0)</f>
        <v>#N/A</v>
      </c>
      <c r="I248" s="166" t="e">
        <f t="shared" si="7"/>
        <v>#N/A</v>
      </c>
      <c r="J248" s="166" t="e">
        <f>VLOOKUP(A248,W2_LBA!B:H,3,0)</f>
        <v>#N/A</v>
      </c>
      <c r="K248" s="275" t="e">
        <f>VLOOKUP(A248,W2_LBA!B:H,5,0)</f>
        <v>#N/A</v>
      </c>
      <c r="L248" s="281" t="e">
        <f>VLOOKUP(A248,Table1[#All],7,0)</f>
        <v>#N/A</v>
      </c>
    </row>
    <row r="249" spans="1:12" ht="20.149999999999999" customHeight="1" x14ac:dyDescent="0.25">
      <c r="A249" s="171">
        <f>W1_LDI!A247</f>
        <v>0</v>
      </c>
      <c r="B249" s="166" t="e">
        <f>VLOOKUP(A249,W2_LBA!B:G,6,0)</f>
        <v>#N/A</v>
      </c>
      <c r="C249" s="171" t="e">
        <f>VLOOKUP(A249,Table1[#All],6,0)</f>
        <v>#N/A</v>
      </c>
      <c r="D249" s="171" t="e">
        <f>VLOOKUP(A249,Table1[#All],3,0)</f>
        <v>#N/A</v>
      </c>
      <c r="E249" s="171" t="e">
        <f>VLOOKUP(A249,Table1[[#All],[NO. ASET - SUBNOMBOR
(IGFMAS)]:[BAKI USIA GUNA
(TAHUN/BULAN) ]],5,0)</f>
        <v>#N/A</v>
      </c>
      <c r="F249" s="156" t="e">
        <f>VLOOKUP(C249,W3_PATA!A:A,1,0)</f>
        <v>#N/A</v>
      </c>
      <c r="G249" s="157" t="e">
        <f t="shared" si="8"/>
        <v>#N/A</v>
      </c>
      <c r="H249" s="166" t="e">
        <f>VLOOKUP(A249,W2_LBA!B:H,7,0)</f>
        <v>#N/A</v>
      </c>
      <c r="I249" s="166" t="e">
        <f t="shared" si="7"/>
        <v>#N/A</v>
      </c>
      <c r="J249" s="166" t="e">
        <f>VLOOKUP(A249,W2_LBA!B:H,3,0)</f>
        <v>#N/A</v>
      </c>
      <c r="K249" s="275" t="e">
        <f>VLOOKUP(A249,W2_LBA!B:H,5,0)</f>
        <v>#N/A</v>
      </c>
      <c r="L249" s="281" t="e">
        <f>VLOOKUP(A249,Table1[#All],7,0)</f>
        <v>#N/A</v>
      </c>
    </row>
    <row r="250" spans="1:12" ht="20.149999999999999" customHeight="1" x14ac:dyDescent="0.25">
      <c r="A250" s="171">
        <f>W1_LDI!A248</f>
        <v>0</v>
      </c>
      <c r="B250" s="166" t="e">
        <f>VLOOKUP(A250,W2_LBA!B:G,6,0)</f>
        <v>#N/A</v>
      </c>
      <c r="C250" s="171" t="e">
        <f>VLOOKUP(A250,Table1[#All],6,0)</f>
        <v>#N/A</v>
      </c>
      <c r="D250" s="171" t="e">
        <f>VLOOKUP(A250,Table1[#All],3,0)</f>
        <v>#N/A</v>
      </c>
      <c r="E250" s="171" t="e">
        <f>VLOOKUP(A250,Table1[[#All],[NO. ASET - SUBNOMBOR
(IGFMAS)]:[BAKI USIA GUNA
(TAHUN/BULAN) ]],5,0)</f>
        <v>#N/A</v>
      </c>
      <c r="F250" s="156" t="e">
        <f>VLOOKUP(C250,W3_PATA!A:A,1,0)</f>
        <v>#N/A</v>
      </c>
      <c r="G250" s="157" t="e">
        <f t="shared" si="8"/>
        <v>#N/A</v>
      </c>
      <c r="H250" s="166" t="e">
        <f>VLOOKUP(A250,W2_LBA!B:H,7,0)</f>
        <v>#N/A</v>
      </c>
      <c r="I250" s="166" t="e">
        <f t="shared" si="7"/>
        <v>#N/A</v>
      </c>
      <c r="J250" s="166" t="e">
        <f>VLOOKUP(A250,W2_LBA!B:H,3,0)</f>
        <v>#N/A</v>
      </c>
      <c r="K250" s="275" t="e">
        <f>VLOOKUP(A250,W2_LBA!B:H,5,0)</f>
        <v>#N/A</v>
      </c>
      <c r="L250" s="281" t="e">
        <f>VLOOKUP(A250,Table1[#All],7,0)</f>
        <v>#N/A</v>
      </c>
    </row>
    <row r="251" spans="1:12" ht="20.149999999999999" customHeight="1" x14ac:dyDescent="0.25">
      <c r="A251" s="171">
        <f>W1_LDI!A249</f>
        <v>0</v>
      </c>
      <c r="B251" s="166" t="e">
        <f>VLOOKUP(A251,W2_LBA!B:G,6,0)</f>
        <v>#N/A</v>
      </c>
      <c r="C251" s="171" t="e">
        <f>VLOOKUP(A251,Table1[#All],6,0)</f>
        <v>#N/A</v>
      </c>
      <c r="D251" s="171" t="e">
        <f>VLOOKUP(A251,Table1[#All],3,0)</f>
        <v>#N/A</v>
      </c>
      <c r="E251" s="171" t="e">
        <f>VLOOKUP(A251,Table1[[#All],[NO. ASET - SUBNOMBOR
(IGFMAS)]:[BAKI USIA GUNA
(TAHUN/BULAN) ]],5,0)</f>
        <v>#N/A</v>
      </c>
      <c r="F251" s="156" t="e">
        <f>VLOOKUP(C251,W3_PATA!A:A,1,0)</f>
        <v>#N/A</v>
      </c>
      <c r="G251" s="157" t="e">
        <f t="shared" si="8"/>
        <v>#N/A</v>
      </c>
      <c r="H251" s="166" t="e">
        <f>VLOOKUP(A251,W2_LBA!B:H,7,0)</f>
        <v>#N/A</v>
      </c>
      <c r="I251" s="166" t="e">
        <f t="shared" si="7"/>
        <v>#N/A</v>
      </c>
      <c r="J251" s="166" t="e">
        <f>VLOOKUP(A251,W2_LBA!B:H,3,0)</f>
        <v>#N/A</v>
      </c>
      <c r="K251" s="275" t="e">
        <f>VLOOKUP(A251,W2_LBA!B:H,5,0)</f>
        <v>#N/A</v>
      </c>
      <c r="L251" s="281" t="e">
        <f>VLOOKUP(A251,Table1[#All],7,0)</f>
        <v>#N/A</v>
      </c>
    </row>
    <row r="252" spans="1:12" ht="20.149999999999999" customHeight="1" x14ac:dyDescent="0.25">
      <c r="A252" s="171">
        <f>W1_LDI!A250</f>
        <v>0</v>
      </c>
      <c r="B252" s="166" t="e">
        <f>VLOOKUP(A252,W2_LBA!B:G,6,0)</f>
        <v>#N/A</v>
      </c>
      <c r="C252" s="171" t="e">
        <f>VLOOKUP(A252,Table1[#All],6,0)</f>
        <v>#N/A</v>
      </c>
      <c r="D252" s="171" t="e">
        <f>VLOOKUP(A252,Table1[#All],3,0)</f>
        <v>#N/A</v>
      </c>
      <c r="E252" s="171" t="e">
        <f>VLOOKUP(A252,Table1[[#All],[NO. ASET - SUBNOMBOR
(IGFMAS)]:[BAKI USIA GUNA
(TAHUN/BULAN) ]],5,0)</f>
        <v>#N/A</v>
      </c>
      <c r="F252" s="156" t="e">
        <f>VLOOKUP(C252,W3_PATA!A:A,1,0)</f>
        <v>#N/A</v>
      </c>
      <c r="G252" s="157" t="e">
        <f t="shared" si="8"/>
        <v>#N/A</v>
      </c>
      <c r="H252" s="166" t="e">
        <f>VLOOKUP(A252,W2_LBA!B:H,7,0)</f>
        <v>#N/A</v>
      </c>
      <c r="I252" s="166" t="e">
        <f t="shared" si="7"/>
        <v>#N/A</v>
      </c>
      <c r="J252" s="166" t="e">
        <f>VLOOKUP(A252,W2_LBA!B:H,3,0)</f>
        <v>#N/A</v>
      </c>
      <c r="K252" s="275" t="e">
        <f>VLOOKUP(A252,W2_LBA!B:H,5,0)</f>
        <v>#N/A</v>
      </c>
      <c r="L252" s="281" t="e">
        <f>VLOOKUP(A252,Table1[#All],7,0)</f>
        <v>#N/A</v>
      </c>
    </row>
    <row r="253" spans="1:12" ht="20.149999999999999" customHeight="1" x14ac:dyDescent="0.25">
      <c r="A253" s="171">
        <f>W1_LDI!A251</f>
        <v>0</v>
      </c>
      <c r="B253" s="166" t="e">
        <f>VLOOKUP(A253,W2_LBA!B:G,6,0)</f>
        <v>#N/A</v>
      </c>
      <c r="C253" s="171" t="e">
        <f>VLOOKUP(A253,Table1[#All],6,0)</f>
        <v>#N/A</v>
      </c>
      <c r="D253" s="171" t="e">
        <f>VLOOKUP(A253,Table1[#All],3,0)</f>
        <v>#N/A</v>
      </c>
      <c r="E253" s="171" t="e">
        <f>VLOOKUP(A253,Table1[[#All],[NO. ASET - SUBNOMBOR
(IGFMAS)]:[BAKI USIA GUNA
(TAHUN/BULAN) ]],5,0)</f>
        <v>#N/A</v>
      </c>
      <c r="F253" s="156" t="e">
        <f>VLOOKUP(C253,W3_PATA!A:A,1,0)</f>
        <v>#N/A</v>
      </c>
      <c r="G253" s="157" t="e">
        <f t="shared" si="8"/>
        <v>#N/A</v>
      </c>
      <c r="H253" s="166" t="e">
        <f>VLOOKUP(A253,W2_LBA!B:H,7,0)</f>
        <v>#N/A</v>
      </c>
      <c r="I253" s="166" t="e">
        <f t="shared" si="7"/>
        <v>#N/A</v>
      </c>
      <c r="J253" s="166" t="e">
        <f>VLOOKUP(A253,W2_LBA!B:H,3,0)</f>
        <v>#N/A</v>
      </c>
      <c r="K253" s="275" t="e">
        <f>VLOOKUP(A253,W2_LBA!B:H,5,0)</f>
        <v>#N/A</v>
      </c>
      <c r="L253" s="281" t="e">
        <f>VLOOKUP(A253,Table1[#All],7,0)</f>
        <v>#N/A</v>
      </c>
    </row>
    <row r="254" spans="1:12" ht="20.149999999999999" customHeight="1" x14ac:dyDescent="0.25">
      <c r="A254" s="171">
        <f>W1_LDI!A252</f>
        <v>0</v>
      </c>
      <c r="B254" s="166" t="e">
        <f>VLOOKUP(A254,W2_LBA!B:G,6,0)</f>
        <v>#N/A</v>
      </c>
      <c r="C254" s="171" t="e">
        <f>VLOOKUP(A254,Table1[#All],6,0)</f>
        <v>#N/A</v>
      </c>
      <c r="D254" s="171" t="e">
        <f>VLOOKUP(A254,Table1[#All],3,0)</f>
        <v>#N/A</v>
      </c>
      <c r="E254" s="171" t="e">
        <f>VLOOKUP(A254,Table1[[#All],[NO. ASET - SUBNOMBOR
(IGFMAS)]:[BAKI USIA GUNA
(TAHUN/BULAN) ]],5,0)</f>
        <v>#N/A</v>
      </c>
      <c r="F254" s="156" t="e">
        <f>VLOOKUP(C254,W3_PATA!A:A,1,0)</f>
        <v>#N/A</v>
      </c>
      <c r="G254" s="157" t="e">
        <f t="shared" si="8"/>
        <v>#N/A</v>
      </c>
      <c r="H254" s="166" t="e">
        <f>VLOOKUP(A254,W2_LBA!B:H,7,0)</f>
        <v>#N/A</v>
      </c>
      <c r="I254" s="166" t="e">
        <f t="shared" si="7"/>
        <v>#N/A</v>
      </c>
      <c r="J254" s="166" t="e">
        <f>VLOOKUP(A254,W2_LBA!B:H,3,0)</f>
        <v>#N/A</v>
      </c>
      <c r="K254" s="275" t="e">
        <f>VLOOKUP(A254,W2_LBA!B:H,5,0)</f>
        <v>#N/A</v>
      </c>
      <c r="L254" s="281" t="e">
        <f>VLOOKUP(A254,Table1[#All],7,0)</f>
        <v>#N/A</v>
      </c>
    </row>
    <row r="255" spans="1:12" ht="20.149999999999999" customHeight="1" x14ac:dyDescent="0.25">
      <c r="A255" s="171">
        <f>W1_LDI!A253</f>
        <v>0</v>
      </c>
      <c r="B255" s="166" t="e">
        <f>VLOOKUP(A255,W2_LBA!B:G,6,0)</f>
        <v>#N/A</v>
      </c>
      <c r="C255" s="171" t="e">
        <f>VLOOKUP(A255,Table1[#All],6,0)</f>
        <v>#N/A</v>
      </c>
      <c r="D255" s="171" t="e">
        <f>VLOOKUP(A255,Table1[#All],3,0)</f>
        <v>#N/A</v>
      </c>
      <c r="E255" s="171" t="e">
        <f>VLOOKUP(A255,Table1[[#All],[NO. ASET - SUBNOMBOR
(IGFMAS)]:[BAKI USIA GUNA
(TAHUN/BULAN) ]],5,0)</f>
        <v>#N/A</v>
      </c>
      <c r="F255" s="156" t="e">
        <f>VLOOKUP(C255,W3_PATA!A:A,1,0)</f>
        <v>#N/A</v>
      </c>
      <c r="G255" s="157" t="e">
        <f t="shared" si="8"/>
        <v>#N/A</v>
      </c>
      <c r="H255" s="166" t="e">
        <f>VLOOKUP(A255,W2_LBA!B:H,7,0)</f>
        <v>#N/A</v>
      </c>
      <c r="I255" s="166" t="e">
        <f t="shared" si="7"/>
        <v>#N/A</v>
      </c>
      <c r="J255" s="166" t="e">
        <f>VLOOKUP(A255,W2_LBA!B:H,3,0)</f>
        <v>#N/A</v>
      </c>
      <c r="K255" s="275" t="e">
        <f>VLOOKUP(A255,W2_LBA!B:H,5,0)</f>
        <v>#N/A</v>
      </c>
      <c r="L255" s="281" t="e">
        <f>VLOOKUP(A255,Table1[#All],7,0)</f>
        <v>#N/A</v>
      </c>
    </row>
    <row r="256" spans="1:12" ht="20.149999999999999" customHeight="1" x14ac:dyDescent="0.25">
      <c r="A256" s="171">
        <f>W1_LDI!A254</f>
        <v>0</v>
      </c>
      <c r="B256" s="166" t="e">
        <f>VLOOKUP(A256,W2_LBA!B:G,6,0)</f>
        <v>#N/A</v>
      </c>
      <c r="C256" s="171" t="e">
        <f>VLOOKUP(A256,Table1[#All],6,0)</f>
        <v>#N/A</v>
      </c>
      <c r="D256" s="171" t="e">
        <f>VLOOKUP(A256,Table1[#All],3,0)</f>
        <v>#N/A</v>
      </c>
      <c r="E256" s="171" t="e">
        <f>VLOOKUP(A256,Table1[[#All],[NO. ASET - SUBNOMBOR
(IGFMAS)]:[BAKI USIA GUNA
(TAHUN/BULAN) ]],5,0)</f>
        <v>#N/A</v>
      </c>
      <c r="F256" s="156" t="e">
        <f>VLOOKUP(C256,W3_PATA!A:A,1,0)</f>
        <v>#N/A</v>
      </c>
      <c r="G256" s="157" t="e">
        <f t="shared" si="8"/>
        <v>#N/A</v>
      </c>
      <c r="H256" s="166" t="e">
        <f>VLOOKUP(A256,W2_LBA!B:H,7,0)</f>
        <v>#N/A</v>
      </c>
      <c r="I256" s="166" t="e">
        <f t="shared" si="7"/>
        <v>#N/A</v>
      </c>
      <c r="J256" s="166" t="e">
        <f>VLOOKUP(A256,W2_LBA!B:H,3,0)</f>
        <v>#N/A</v>
      </c>
      <c r="K256" s="275" t="e">
        <f>VLOOKUP(A256,W2_LBA!B:H,5,0)</f>
        <v>#N/A</v>
      </c>
      <c r="L256" s="281" t="e">
        <f>VLOOKUP(A256,Table1[#All],7,0)</f>
        <v>#N/A</v>
      </c>
    </row>
    <row r="257" spans="1:12" ht="20.149999999999999" customHeight="1" x14ac:dyDescent="0.25">
      <c r="A257" s="171">
        <f>W1_LDI!A255</f>
        <v>0</v>
      </c>
      <c r="B257" s="166" t="e">
        <f>VLOOKUP(A257,W2_LBA!B:G,6,0)</f>
        <v>#N/A</v>
      </c>
      <c r="C257" s="171" t="e">
        <f>VLOOKUP(A257,Table1[#All],6,0)</f>
        <v>#N/A</v>
      </c>
      <c r="D257" s="171" t="e">
        <f>VLOOKUP(A257,Table1[#All],3,0)</f>
        <v>#N/A</v>
      </c>
      <c r="E257" s="171" t="e">
        <f>VLOOKUP(A257,Table1[[#All],[NO. ASET - SUBNOMBOR
(IGFMAS)]:[BAKI USIA GUNA
(TAHUN/BULAN) ]],5,0)</f>
        <v>#N/A</v>
      </c>
      <c r="F257" s="156" t="e">
        <f>VLOOKUP(C257,W3_PATA!A:A,1,0)</f>
        <v>#N/A</v>
      </c>
      <c r="G257" s="157" t="e">
        <f t="shared" si="8"/>
        <v>#N/A</v>
      </c>
      <c r="H257" s="166" t="e">
        <f>VLOOKUP(A257,W2_LBA!B:H,7,0)</f>
        <v>#N/A</v>
      </c>
      <c r="I257" s="166" t="e">
        <f t="shared" si="7"/>
        <v>#N/A</v>
      </c>
      <c r="J257" s="166" t="e">
        <f>VLOOKUP(A257,W2_LBA!B:H,3,0)</f>
        <v>#N/A</v>
      </c>
      <c r="K257" s="275" t="e">
        <f>VLOOKUP(A257,W2_LBA!B:H,5,0)</f>
        <v>#N/A</v>
      </c>
      <c r="L257" s="281" t="e">
        <f>VLOOKUP(A257,Table1[#All],7,0)</f>
        <v>#N/A</v>
      </c>
    </row>
    <row r="258" spans="1:12" ht="20.149999999999999" customHeight="1" x14ac:dyDescent="0.25">
      <c r="A258" s="171">
        <f>W1_LDI!A256</f>
        <v>0</v>
      </c>
      <c r="B258" s="166" t="e">
        <f>VLOOKUP(A258,W2_LBA!B:G,6,0)</f>
        <v>#N/A</v>
      </c>
      <c r="C258" s="171" t="e">
        <f>VLOOKUP(A258,Table1[#All],6,0)</f>
        <v>#N/A</v>
      </c>
      <c r="D258" s="171" t="e">
        <f>VLOOKUP(A258,Table1[#All],3,0)</f>
        <v>#N/A</v>
      </c>
      <c r="E258" s="171" t="e">
        <f>VLOOKUP(A258,Table1[[#All],[NO. ASET - SUBNOMBOR
(IGFMAS)]:[BAKI USIA GUNA
(TAHUN/BULAN) ]],5,0)</f>
        <v>#N/A</v>
      </c>
      <c r="F258" s="156" t="e">
        <f>VLOOKUP(C258,W3_PATA!A:A,1,0)</f>
        <v>#N/A</v>
      </c>
      <c r="G258" s="157" t="e">
        <f t="shared" si="8"/>
        <v>#N/A</v>
      </c>
      <c r="H258" s="166" t="e">
        <f>VLOOKUP(A258,W2_LBA!B:H,7,0)</f>
        <v>#N/A</v>
      </c>
      <c r="I258" s="166" t="e">
        <f t="shared" si="7"/>
        <v>#N/A</v>
      </c>
      <c r="J258" s="166" t="e">
        <f>VLOOKUP(A258,W2_LBA!B:H,3,0)</f>
        <v>#N/A</v>
      </c>
      <c r="K258" s="275" t="e">
        <f>VLOOKUP(A258,W2_LBA!B:H,5,0)</f>
        <v>#N/A</v>
      </c>
      <c r="L258" s="281" t="e">
        <f>VLOOKUP(A258,Table1[#All],7,0)</f>
        <v>#N/A</v>
      </c>
    </row>
    <row r="259" spans="1:12" ht="20.149999999999999" customHeight="1" x14ac:dyDescent="0.25">
      <c r="A259" s="171">
        <f>W1_LDI!A257</f>
        <v>0</v>
      </c>
      <c r="B259" s="166" t="e">
        <f>VLOOKUP(A259,W2_LBA!B:G,6,0)</f>
        <v>#N/A</v>
      </c>
      <c r="C259" s="171" t="e">
        <f>VLOOKUP(A259,Table1[#All],6,0)</f>
        <v>#N/A</v>
      </c>
      <c r="D259" s="171" t="e">
        <f>VLOOKUP(A259,Table1[#All],3,0)</f>
        <v>#N/A</v>
      </c>
      <c r="E259" s="171" t="e">
        <f>VLOOKUP(A259,Table1[[#All],[NO. ASET - SUBNOMBOR
(IGFMAS)]:[BAKI USIA GUNA
(TAHUN/BULAN) ]],5,0)</f>
        <v>#N/A</v>
      </c>
      <c r="F259" s="156" t="e">
        <f>VLOOKUP(C259,W3_PATA!A:A,1,0)</f>
        <v>#N/A</v>
      </c>
      <c r="G259" s="157" t="e">
        <f t="shared" si="8"/>
        <v>#N/A</v>
      </c>
      <c r="H259" s="166" t="e">
        <f>VLOOKUP(A259,W2_LBA!B:H,7,0)</f>
        <v>#N/A</v>
      </c>
      <c r="I259" s="166" t="e">
        <f t="shared" si="7"/>
        <v>#N/A</v>
      </c>
      <c r="J259" s="166" t="e">
        <f>VLOOKUP(A259,W2_LBA!B:H,3,0)</f>
        <v>#N/A</v>
      </c>
      <c r="K259" s="275" t="e">
        <f>VLOOKUP(A259,W2_LBA!B:H,5,0)</f>
        <v>#N/A</v>
      </c>
      <c r="L259" s="281" t="e">
        <f>VLOOKUP(A259,Table1[#All],7,0)</f>
        <v>#N/A</v>
      </c>
    </row>
    <row r="260" spans="1:12" ht="20.149999999999999" customHeight="1" x14ac:dyDescent="0.25">
      <c r="A260" s="171">
        <f>W1_LDI!A258</f>
        <v>0</v>
      </c>
      <c r="B260" s="166" t="e">
        <f>VLOOKUP(A260,W2_LBA!B:G,6,0)</f>
        <v>#N/A</v>
      </c>
      <c r="C260" s="171" t="e">
        <f>VLOOKUP(A260,Table1[#All],6,0)</f>
        <v>#N/A</v>
      </c>
      <c r="D260" s="171" t="e">
        <f>VLOOKUP(A260,Table1[#All],3,0)</f>
        <v>#N/A</v>
      </c>
      <c r="E260" s="171" t="e">
        <f>VLOOKUP(A260,Table1[[#All],[NO. ASET - SUBNOMBOR
(IGFMAS)]:[BAKI USIA GUNA
(TAHUN/BULAN) ]],5,0)</f>
        <v>#N/A</v>
      </c>
      <c r="F260" s="156" t="e">
        <f>VLOOKUP(C260,W3_PATA!A:A,1,0)</f>
        <v>#N/A</v>
      </c>
      <c r="G260" s="157" t="e">
        <f t="shared" si="8"/>
        <v>#N/A</v>
      </c>
      <c r="H260" s="166" t="e">
        <f>VLOOKUP(A260,W2_LBA!B:H,7,0)</f>
        <v>#N/A</v>
      </c>
      <c r="I260" s="166" t="e">
        <f t="shared" si="7"/>
        <v>#N/A</v>
      </c>
      <c r="J260" s="166" t="e">
        <f>VLOOKUP(A260,W2_LBA!B:H,3,0)</f>
        <v>#N/A</v>
      </c>
      <c r="K260" s="275" t="e">
        <f>VLOOKUP(A260,W2_LBA!B:H,5,0)</f>
        <v>#N/A</v>
      </c>
      <c r="L260" s="281" t="e">
        <f>VLOOKUP(A260,Table1[#All],7,0)</f>
        <v>#N/A</v>
      </c>
    </row>
    <row r="261" spans="1:12" ht="20.149999999999999" customHeight="1" x14ac:dyDescent="0.25">
      <c r="A261" s="171">
        <f>W1_LDI!A259</f>
        <v>0</v>
      </c>
      <c r="B261" s="166" t="e">
        <f>VLOOKUP(A261,W2_LBA!B:G,6,0)</f>
        <v>#N/A</v>
      </c>
      <c r="C261" s="171" t="e">
        <f>VLOOKUP(A261,Table1[#All],6,0)</f>
        <v>#N/A</v>
      </c>
      <c r="D261" s="171" t="e">
        <f>VLOOKUP(A261,Table1[#All],3,0)</f>
        <v>#N/A</v>
      </c>
      <c r="E261" s="171" t="e">
        <f>VLOOKUP(A261,Table1[[#All],[NO. ASET - SUBNOMBOR
(IGFMAS)]:[BAKI USIA GUNA
(TAHUN/BULAN) ]],5,0)</f>
        <v>#N/A</v>
      </c>
      <c r="F261" s="156" t="e">
        <f>VLOOKUP(C261,W3_PATA!A:A,1,0)</f>
        <v>#N/A</v>
      </c>
      <c r="G261" s="157" t="e">
        <f t="shared" si="8"/>
        <v>#N/A</v>
      </c>
      <c r="H261" s="166" t="e">
        <f>VLOOKUP(A261,W2_LBA!B:H,7,0)</f>
        <v>#N/A</v>
      </c>
      <c r="I261" s="166" t="e">
        <f t="shared" ref="I261:I303" si="9">IFERROR(F261,H261)</f>
        <v>#N/A</v>
      </c>
      <c r="J261" s="166" t="e">
        <f>VLOOKUP(A261,W2_LBA!B:H,3,0)</f>
        <v>#N/A</v>
      </c>
      <c r="K261" s="275" t="e">
        <f>VLOOKUP(A261,W2_LBA!B:H,5,0)</f>
        <v>#N/A</v>
      </c>
      <c r="L261" s="281" t="e">
        <f>VLOOKUP(A261,Table1[#All],7,0)</f>
        <v>#N/A</v>
      </c>
    </row>
    <row r="262" spans="1:12" ht="20.149999999999999" customHeight="1" x14ac:dyDescent="0.25">
      <c r="A262" s="171">
        <f>W1_LDI!A260</f>
        <v>0</v>
      </c>
      <c r="B262" s="166" t="e">
        <f>VLOOKUP(A262,W2_LBA!B:G,6,0)</f>
        <v>#N/A</v>
      </c>
      <c r="C262" s="171" t="e">
        <f>VLOOKUP(A262,Table1[#All],6,0)</f>
        <v>#N/A</v>
      </c>
      <c r="D262" s="171" t="e">
        <f>VLOOKUP(A262,Table1[#All],3,0)</f>
        <v>#N/A</v>
      </c>
      <c r="E262" s="171" t="e">
        <f>VLOOKUP(A262,Table1[[#All],[NO. ASET - SUBNOMBOR
(IGFMAS)]:[BAKI USIA GUNA
(TAHUN/BULAN) ]],5,0)</f>
        <v>#N/A</v>
      </c>
      <c r="F262" s="156" t="e">
        <f>VLOOKUP(C262,W3_PATA!A:A,1,0)</f>
        <v>#N/A</v>
      </c>
      <c r="G262" s="157" t="e">
        <f t="shared" si="8"/>
        <v>#N/A</v>
      </c>
      <c r="H262" s="166" t="e">
        <f>VLOOKUP(A262,W2_LBA!B:H,7,0)</f>
        <v>#N/A</v>
      </c>
      <c r="I262" s="166" t="e">
        <f t="shared" si="9"/>
        <v>#N/A</v>
      </c>
      <c r="J262" s="166" t="e">
        <f>VLOOKUP(A262,W2_LBA!B:H,3,0)</f>
        <v>#N/A</v>
      </c>
      <c r="K262" s="275" t="e">
        <f>VLOOKUP(A262,W2_LBA!B:H,5,0)</f>
        <v>#N/A</v>
      </c>
      <c r="L262" s="281" t="e">
        <f>VLOOKUP(A262,Table1[#All],7,0)</f>
        <v>#N/A</v>
      </c>
    </row>
    <row r="263" spans="1:12" ht="20.149999999999999" customHeight="1" x14ac:dyDescent="0.25">
      <c r="A263" s="171">
        <f>W1_LDI!A261</f>
        <v>0</v>
      </c>
      <c r="B263" s="166" t="e">
        <f>VLOOKUP(A263,W2_LBA!B:G,6,0)</f>
        <v>#N/A</v>
      </c>
      <c r="C263" s="171" t="e">
        <f>VLOOKUP(A263,Table1[#All],6,0)</f>
        <v>#N/A</v>
      </c>
      <c r="D263" s="171" t="e">
        <f>VLOOKUP(A263,Table1[#All],3,0)</f>
        <v>#N/A</v>
      </c>
      <c r="E263" s="171" t="e">
        <f>VLOOKUP(A263,Table1[[#All],[NO. ASET - SUBNOMBOR
(IGFMAS)]:[BAKI USIA GUNA
(TAHUN/BULAN) ]],5,0)</f>
        <v>#N/A</v>
      </c>
      <c r="F263" s="156" t="e">
        <f>VLOOKUP(C263,W3_PATA!A:A,1,0)</f>
        <v>#N/A</v>
      </c>
      <c r="G263" s="157" t="e">
        <f t="shared" si="8"/>
        <v>#N/A</v>
      </c>
      <c r="H263" s="166" t="e">
        <f>VLOOKUP(A263,W2_LBA!B:H,7,0)</f>
        <v>#N/A</v>
      </c>
      <c r="I263" s="166" t="e">
        <f t="shared" si="9"/>
        <v>#N/A</v>
      </c>
      <c r="J263" s="166" t="e">
        <f>VLOOKUP(A263,W2_LBA!B:H,3,0)</f>
        <v>#N/A</v>
      </c>
      <c r="K263" s="275" t="e">
        <f>VLOOKUP(A263,W2_LBA!B:H,5,0)</f>
        <v>#N/A</v>
      </c>
      <c r="L263" s="281" t="e">
        <f>VLOOKUP(A263,Table1[#All],7,0)</f>
        <v>#N/A</v>
      </c>
    </row>
    <row r="264" spans="1:12" ht="20.149999999999999" customHeight="1" x14ac:dyDescent="0.25">
      <c r="A264" s="171">
        <f>W1_LDI!A262</f>
        <v>0</v>
      </c>
      <c r="B264" s="166" t="e">
        <f>VLOOKUP(A264,W2_LBA!B:G,6,0)</f>
        <v>#N/A</v>
      </c>
      <c r="C264" s="171" t="e">
        <f>VLOOKUP(A264,Table1[#All],6,0)</f>
        <v>#N/A</v>
      </c>
      <c r="D264" s="171" t="e">
        <f>VLOOKUP(A264,Table1[#All],3,0)</f>
        <v>#N/A</v>
      </c>
      <c r="E264" s="171" t="e">
        <f>VLOOKUP(A264,Table1[[#All],[NO. ASET - SUBNOMBOR
(IGFMAS)]:[BAKI USIA GUNA
(TAHUN/BULAN) ]],5,0)</f>
        <v>#N/A</v>
      </c>
      <c r="F264" s="156" t="e">
        <f>VLOOKUP(C264,W3_PATA!A:A,1,0)</f>
        <v>#N/A</v>
      </c>
      <c r="G264" s="157" t="e">
        <f t="shared" si="8"/>
        <v>#N/A</v>
      </c>
      <c r="H264" s="166" t="e">
        <f>VLOOKUP(A264,W2_LBA!B:H,7,0)</f>
        <v>#N/A</v>
      </c>
      <c r="I264" s="166" t="e">
        <f t="shared" si="9"/>
        <v>#N/A</v>
      </c>
      <c r="J264" s="166" t="e">
        <f>VLOOKUP(A264,W2_LBA!B:H,3,0)</f>
        <v>#N/A</v>
      </c>
      <c r="K264" s="275" t="e">
        <f>VLOOKUP(A264,W2_LBA!B:H,5,0)</f>
        <v>#N/A</v>
      </c>
      <c r="L264" s="281" t="e">
        <f>VLOOKUP(A264,Table1[#All],7,0)</f>
        <v>#N/A</v>
      </c>
    </row>
    <row r="265" spans="1:12" ht="20.149999999999999" customHeight="1" x14ac:dyDescent="0.25">
      <c r="A265" s="171">
        <f>W1_LDI!A263</f>
        <v>0</v>
      </c>
      <c r="B265" s="166" t="e">
        <f>VLOOKUP(A265,W2_LBA!B:G,6,0)</f>
        <v>#N/A</v>
      </c>
      <c r="C265" s="171" t="e">
        <f>VLOOKUP(A265,Table1[#All],6,0)</f>
        <v>#N/A</v>
      </c>
      <c r="D265" s="171" t="e">
        <f>VLOOKUP(A265,Table1[#All],3,0)</f>
        <v>#N/A</v>
      </c>
      <c r="E265" s="171" t="e">
        <f>VLOOKUP(A265,Table1[[#All],[NO. ASET - SUBNOMBOR
(IGFMAS)]:[BAKI USIA GUNA
(TAHUN/BULAN) ]],5,0)</f>
        <v>#N/A</v>
      </c>
      <c r="F265" s="156" t="e">
        <f>VLOOKUP(C265,W3_PATA!A:A,1,0)</f>
        <v>#N/A</v>
      </c>
      <c r="G265" s="157" t="e">
        <f t="shared" si="8"/>
        <v>#N/A</v>
      </c>
      <c r="H265" s="166" t="e">
        <f>VLOOKUP(A265,W2_LBA!B:H,7,0)</f>
        <v>#N/A</v>
      </c>
      <c r="I265" s="166" t="e">
        <f t="shared" si="9"/>
        <v>#N/A</v>
      </c>
      <c r="J265" s="166" t="e">
        <f>VLOOKUP(A265,W2_LBA!B:H,3,0)</f>
        <v>#N/A</v>
      </c>
      <c r="K265" s="275" t="e">
        <f>VLOOKUP(A265,W2_LBA!B:H,5,0)</f>
        <v>#N/A</v>
      </c>
      <c r="L265" s="281" t="e">
        <f>VLOOKUP(A265,Table1[#All],7,0)</f>
        <v>#N/A</v>
      </c>
    </row>
    <row r="266" spans="1:12" ht="20.149999999999999" customHeight="1" x14ac:dyDescent="0.25">
      <c r="A266" s="171">
        <f>W1_LDI!A264</f>
        <v>0</v>
      </c>
      <c r="B266" s="166" t="e">
        <f>VLOOKUP(A266,W2_LBA!B:G,6,0)</f>
        <v>#N/A</v>
      </c>
      <c r="C266" s="171" t="e">
        <f>VLOOKUP(A266,Table1[#All],6,0)</f>
        <v>#N/A</v>
      </c>
      <c r="D266" s="171" t="e">
        <f>VLOOKUP(A266,Table1[#All],3,0)</f>
        <v>#N/A</v>
      </c>
      <c r="E266" s="171" t="e">
        <f>VLOOKUP(A266,Table1[[#All],[NO. ASET - SUBNOMBOR
(IGFMAS)]:[BAKI USIA GUNA
(TAHUN/BULAN) ]],5,0)</f>
        <v>#N/A</v>
      </c>
      <c r="F266" s="156" t="e">
        <f>VLOOKUP(C266,W3_PATA!A:A,1,0)</f>
        <v>#N/A</v>
      </c>
      <c r="G266" s="157" t="e">
        <f t="shared" si="8"/>
        <v>#N/A</v>
      </c>
      <c r="H266" s="166" t="e">
        <f>VLOOKUP(A266,W2_LBA!B:H,7,0)</f>
        <v>#N/A</v>
      </c>
      <c r="I266" s="166" t="e">
        <f t="shared" si="9"/>
        <v>#N/A</v>
      </c>
      <c r="J266" s="166" t="e">
        <f>VLOOKUP(A266,W2_LBA!B:H,3,0)</f>
        <v>#N/A</v>
      </c>
      <c r="K266" s="275" t="e">
        <f>VLOOKUP(A266,W2_LBA!B:H,5,0)</f>
        <v>#N/A</v>
      </c>
      <c r="L266" s="281" t="e">
        <f>VLOOKUP(A266,Table1[#All],7,0)</f>
        <v>#N/A</v>
      </c>
    </row>
    <row r="267" spans="1:12" ht="20.149999999999999" customHeight="1" x14ac:dyDescent="0.25">
      <c r="A267" s="171">
        <f>W1_LDI!A265</f>
        <v>0</v>
      </c>
      <c r="B267" s="166" t="e">
        <f>VLOOKUP(A267,W2_LBA!B:G,6,0)</f>
        <v>#N/A</v>
      </c>
      <c r="C267" s="171" t="e">
        <f>VLOOKUP(A267,Table1[#All],6,0)</f>
        <v>#N/A</v>
      </c>
      <c r="D267" s="171" t="e">
        <f>VLOOKUP(A267,Table1[#All],3,0)</f>
        <v>#N/A</v>
      </c>
      <c r="E267" s="171" t="e">
        <f>VLOOKUP(A267,Table1[[#All],[NO. ASET - SUBNOMBOR
(IGFMAS)]:[BAKI USIA GUNA
(TAHUN/BULAN) ]],5,0)</f>
        <v>#N/A</v>
      </c>
      <c r="F267" s="156" t="e">
        <f>VLOOKUP(C267,W3_PATA!A:A,1,0)</f>
        <v>#N/A</v>
      </c>
      <c r="G267" s="157" t="e">
        <f t="shared" ref="G267:G303" si="10">IFERROR(F267,B267)</f>
        <v>#N/A</v>
      </c>
      <c r="H267" s="166" t="e">
        <f>VLOOKUP(A267,W2_LBA!B:H,7,0)</f>
        <v>#N/A</v>
      </c>
      <c r="I267" s="166" t="e">
        <f t="shared" si="9"/>
        <v>#N/A</v>
      </c>
      <c r="J267" s="166" t="e">
        <f>VLOOKUP(A267,W2_LBA!B:H,3,0)</f>
        <v>#N/A</v>
      </c>
      <c r="K267" s="275" t="e">
        <f>VLOOKUP(A267,W2_LBA!B:H,5,0)</f>
        <v>#N/A</v>
      </c>
      <c r="L267" s="281" t="e">
        <f>VLOOKUP(A267,Table1[#All],7,0)</f>
        <v>#N/A</v>
      </c>
    </row>
    <row r="268" spans="1:12" ht="20.149999999999999" customHeight="1" x14ac:dyDescent="0.25">
      <c r="A268" s="171">
        <f>W1_LDI!A266</f>
        <v>0</v>
      </c>
      <c r="B268" s="166" t="e">
        <f>VLOOKUP(A268,W2_LBA!B:G,6,0)</f>
        <v>#N/A</v>
      </c>
      <c r="C268" s="171" t="e">
        <f>VLOOKUP(A268,Table1[#All],6,0)</f>
        <v>#N/A</v>
      </c>
      <c r="D268" s="171" t="e">
        <f>VLOOKUP(A268,Table1[#All],3,0)</f>
        <v>#N/A</v>
      </c>
      <c r="E268" s="171" t="e">
        <f>VLOOKUP(A268,Table1[[#All],[NO. ASET - SUBNOMBOR
(IGFMAS)]:[BAKI USIA GUNA
(TAHUN/BULAN) ]],5,0)</f>
        <v>#N/A</v>
      </c>
      <c r="F268" s="156" t="e">
        <f>VLOOKUP(C268,W3_PATA!A:A,1,0)</f>
        <v>#N/A</v>
      </c>
      <c r="G268" s="157" t="e">
        <f t="shared" si="10"/>
        <v>#N/A</v>
      </c>
      <c r="H268" s="166" t="e">
        <f>VLOOKUP(A268,W2_LBA!B:H,7,0)</f>
        <v>#N/A</v>
      </c>
      <c r="I268" s="166" t="e">
        <f t="shared" si="9"/>
        <v>#N/A</v>
      </c>
      <c r="J268" s="166" t="e">
        <f>VLOOKUP(A268,W2_LBA!B:H,3,0)</f>
        <v>#N/A</v>
      </c>
      <c r="K268" s="275" t="e">
        <f>VLOOKUP(A268,W2_LBA!B:H,5,0)</f>
        <v>#N/A</v>
      </c>
      <c r="L268" s="281" t="e">
        <f>VLOOKUP(A268,Table1[#All],7,0)</f>
        <v>#N/A</v>
      </c>
    </row>
    <row r="269" spans="1:12" ht="20.149999999999999" customHeight="1" x14ac:dyDescent="0.25">
      <c r="A269" s="171">
        <f>W1_LDI!A267</f>
        <v>0</v>
      </c>
      <c r="B269" s="166" t="e">
        <f>VLOOKUP(A269,W2_LBA!B:G,6,0)</f>
        <v>#N/A</v>
      </c>
      <c r="C269" s="171" t="e">
        <f>VLOOKUP(A269,Table1[#All],6,0)</f>
        <v>#N/A</v>
      </c>
      <c r="D269" s="171" t="e">
        <f>VLOOKUP(A269,Table1[#All],3,0)</f>
        <v>#N/A</v>
      </c>
      <c r="E269" s="171" t="e">
        <f>VLOOKUP(A269,Table1[[#All],[NO. ASET - SUBNOMBOR
(IGFMAS)]:[BAKI USIA GUNA
(TAHUN/BULAN) ]],5,0)</f>
        <v>#N/A</v>
      </c>
      <c r="F269" s="156" t="e">
        <f>VLOOKUP(C269,W3_PATA!A:A,1,0)</f>
        <v>#N/A</v>
      </c>
      <c r="G269" s="157" t="e">
        <f t="shared" si="10"/>
        <v>#N/A</v>
      </c>
      <c r="H269" s="166" t="e">
        <f>VLOOKUP(A269,W2_LBA!B:H,7,0)</f>
        <v>#N/A</v>
      </c>
      <c r="I269" s="166" t="e">
        <f t="shared" si="9"/>
        <v>#N/A</v>
      </c>
      <c r="J269" s="166" t="e">
        <f>VLOOKUP(A269,W2_LBA!B:H,3,0)</f>
        <v>#N/A</v>
      </c>
      <c r="K269" s="275" t="e">
        <f>VLOOKUP(A269,W2_LBA!B:H,5,0)</f>
        <v>#N/A</v>
      </c>
      <c r="L269" s="281" t="e">
        <f>VLOOKUP(A269,Table1[#All],7,0)</f>
        <v>#N/A</v>
      </c>
    </row>
    <row r="270" spans="1:12" ht="20.149999999999999" customHeight="1" x14ac:dyDescent="0.25">
      <c r="A270" s="171">
        <f>W1_LDI!A268</f>
        <v>0</v>
      </c>
      <c r="B270" s="166" t="e">
        <f>VLOOKUP(A270,W2_LBA!B:G,6,0)</f>
        <v>#N/A</v>
      </c>
      <c r="C270" s="171" t="e">
        <f>VLOOKUP(A270,Table1[#All],6,0)</f>
        <v>#N/A</v>
      </c>
      <c r="D270" s="171" t="e">
        <f>VLOOKUP(A270,Table1[#All],3,0)</f>
        <v>#N/A</v>
      </c>
      <c r="E270" s="171" t="e">
        <f>VLOOKUP(A270,Table1[[#All],[NO. ASET - SUBNOMBOR
(IGFMAS)]:[BAKI USIA GUNA
(TAHUN/BULAN) ]],5,0)</f>
        <v>#N/A</v>
      </c>
      <c r="F270" s="156" t="e">
        <f>VLOOKUP(C270,W3_PATA!A:A,1,0)</f>
        <v>#N/A</v>
      </c>
      <c r="G270" s="157" t="e">
        <f t="shared" si="10"/>
        <v>#N/A</v>
      </c>
      <c r="H270" s="166" t="e">
        <f>VLOOKUP(A270,W2_LBA!B:H,7,0)</f>
        <v>#N/A</v>
      </c>
      <c r="I270" s="166" t="e">
        <f t="shared" si="9"/>
        <v>#N/A</v>
      </c>
      <c r="J270" s="166" t="e">
        <f>VLOOKUP(A270,W2_LBA!B:H,3,0)</f>
        <v>#N/A</v>
      </c>
      <c r="K270" s="275" t="e">
        <f>VLOOKUP(A270,W2_LBA!B:H,5,0)</f>
        <v>#N/A</v>
      </c>
      <c r="L270" s="281" t="e">
        <f>VLOOKUP(A270,Table1[#All],7,0)</f>
        <v>#N/A</v>
      </c>
    </row>
    <row r="271" spans="1:12" ht="20.149999999999999" customHeight="1" x14ac:dyDescent="0.25">
      <c r="A271" s="171">
        <f>W1_LDI!A269</f>
        <v>0</v>
      </c>
      <c r="B271" s="166" t="e">
        <f>VLOOKUP(A271,W2_LBA!B:G,6,0)</f>
        <v>#N/A</v>
      </c>
      <c r="C271" s="171" t="e">
        <f>VLOOKUP(A271,Table1[#All],6,0)</f>
        <v>#N/A</v>
      </c>
      <c r="D271" s="171" t="e">
        <f>VLOOKUP(A271,Table1[#All],3,0)</f>
        <v>#N/A</v>
      </c>
      <c r="E271" s="171" t="e">
        <f>VLOOKUP(A271,Table1[[#All],[NO. ASET - SUBNOMBOR
(IGFMAS)]:[BAKI USIA GUNA
(TAHUN/BULAN) ]],5,0)</f>
        <v>#N/A</v>
      </c>
      <c r="F271" s="156" t="e">
        <f>VLOOKUP(C271,W3_PATA!A:A,1,0)</f>
        <v>#N/A</v>
      </c>
      <c r="G271" s="157" t="e">
        <f t="shared" si="10"/>
        <v>#N/A</v>
      </c>
      <c r="H271" s="166" t="e">
        <f>VLOOKUP(A271,W2_LBA!B:H,7,0)</f>
        <v>#N/A</v>
      </c>
      <c r="I271" s="166" t="e">
        <f t="shared" si="9"/>
        <v>#N/A</v>
      </c>
      <c r="J271" s="166" t="e">
        <f>VLOOKUP(A271,W2_LBA!B:H,3,0)</f>
        <v>#N/A</v>
      </c>
      <c r="K271" s="275" t="e">
        <f>VLOOKUP(A271,W2_LBA!B:H,5,0)</f>
        <v>#N/A</v>
      </c>
      <c r="L271" s="281" t="e">
        <f>VLOOKUP(A271,Table1[#All],7,0)</f>
        <v>#N/A</v>
      </c>
    </row>
    <row r="272" spans="1:12" ht="20.149999999999999" customHeight="1" x14ac:dyDescent="0.25">
      <c r="A272" s="171">
        <f>W1_LDI!A270</f>
        <v>0</v>
      </c>
      <c r="B272" s="166" t="e">
        <f>VLOOKUP(A272,W2_LBA!B:G,6,0)</f>
        <v>#N/A</v>
      </c>
      <c r="C272" s="171" t="e">
        <f>VLOOKUP(A272,Table1[#All],6,0)</f>
        <v>#N/A</v>
      </c>
      <c r="D272" s="171" t="e">
        <f>VLOOKUP(A272,Table1[#All],3,0)</f>
        <v>#N/A</v>
      </c>
      <c r="E272" s="171" t="e">
        <f>VLOOKUP(A272,Table1[[#All],[NO. ASET - SUBNOMBOR
(IGFMAS)]:[BAKI USIA GUNA
(TAHUN/BULAN) ]],5,0)</f>
        <v>#N/A</v>
      </c>
      <c r="F272" s="156" t="e">
        <f>VLOOKUP(C272,W3_PATA!A:A,1,0)</f>
        <v>#N/A</v>
      </c>
      <c r="G272" s="157" t="e">
        <f t="shared" si="10"/>
        <v>#N/A</v>
      </c>
      <c r="H272" s="166" t="e">
        <f>VLOOKUP(A272,W2_LBA!B:H,7,0)</f>
        <v>#N/A</v>
      </c>
      <c r="I272" s="166" t="e">
        <f t="shared" si="9"/>
        <v>#N/A</v>
      </c>
      <c r="J272" s="166" t="e">
        <f>VLOOKUP(A272,W2_LBA!B:H,3,0)</f>
        <v>#N/A</v>
      </c>
      <c r="K272" s="275" t="e">
        <f>VLOOKUP(A272,W2_LBA!B:H,5,0)</f>
        <v>#N/A</v>
      </c>
      <c r="L272" s="281" t="e">
        <f>VLOOKUP(A272,Table1[#All],7,0)</f>
        <v>#N/A</v>
      </c>
    </row>
    <row r="273" spans="1:12" ht="20.149999999999999" customHeight="1" x14ac:dyDescent="0.25">
      <c r="A273" s="171">
        <f>W1_LDI!A271</f>
        <v>0</v>
      </c>
      <c r="B273" s="166" t="e">
        <f>VLOOKUP(A273,W2_LBA!B:G,6,0)</f>
        <v>#N/A</v>
      </c>
      <c r="C273" s="171" t="e">
        <f>VLOOKUP(A273,Table1[#All],6,0)</f>
        <v>#N/A</v>
      </c>
      <c r="D273" s="171" t="e">
        <f>VLOOKUP(A273,Table1[#All],3,0)</f>
        <v>#N/A</v>
      </c>
      <c r="E273" s="171" t="e">
        <f>VLOOKUP(A273,Table1[[#All],[NO. ASET - SUBNOMBOR
(IGFMAS)]:[BAKI USIA GUNA
(TAHUN/BULAN) ]],5,0)</f>
        <v>#N/A</v>
      </c>
      <c r="F273" s="156" t="e">
        <f>VLOOKUP(C273,W3_PATA!A:A,1,0)</f>
        <v>#N/A</v>
      </c>
      <c r="G273" s="157" t="e">
        <f t="shared" si="10"/>
        <v>#N/A</v>
      </c>
      <c r="H273" s="166" t="e">
        <f>VLOOKUP(A273,W2_LBA!B:H,7,0)</f>
        <v>#N/A</v>
      </c>
      <c r="I273" s="166" t="e">
        <f t="shared" si="9"/>
        <v>#N/A</v>
      </c>
      <c r="J273" s="166" t="e">
        <f>VLOOKUP(A273,W2_LBA!B:H,3,0)</f>
        <v>#N/A</v>
      </c>
      <c r="K273" s="275" t="e">
        <f>VLOOKUP(A273,W2_LBA!B:H,5,0)</f>
        <v>#N/A</v>
      </c>
      <c r="L273" s="281" t="e">
        <f>VLOOKUP(A273,Table1[#All],7,0)</f>
        <v>#N/A</v>
      </c>
    </row>
    <row r="274" spans="1:12" ht="20.149999999999999" customHeight="1" x14ac:dyDescent="0.25">
      <c r="A274" s="171">
        <f>W1_LDI!A272</f>
        <v>0</v>
      </c>
      <c r="B274" s="166" t="e">
        <f>VLOOKUP(A274,W2_LBA!B:G,6,0)</f>
        <v>#N/A</v>
      </c>
      <c r="C274" s="171" t="e">
        <f>VLOOKUP(A274,Table1[#All],6,0)</f>
        <v>#N/A</v>
      </c>
      <c r="D274" s="171" t="e">
        <f>VLOOKUP(A274,Table1[#All],3,0)</f>
        <v>#N/A</v>
      </c>
      <c r="E274" s="171" t="e">
        <f>VLOOKUP(A274,Table1[[#All],[NO. ASET - SUBNOMBOR
(IGFMAS)]:[BAKI USIA GUNA
(TAHUN/BULAN) ]],5,0)</f>
        <v>#N/A</v>
      </c>
      <c r="F274" s="156" t="e">
        <f>VLOOKUP(C274,W3_PATA!A:A,1,0)</f>
        <v>#N/A</v>
      </c>
      <c r="G274" s="157" t="e">
        <f t="shared" si="10"/>
        <v>#N/A</v>
      </c>
      <c r="H274" s="166" t="e">
        <f>VLOOKUP(A274,W2_LBA!B:H,7,0)</f>
        <v>#N/A</v>
      </c>
      <c r="I274" s="166" t="e">
        <f t="shared" si="9"/>
        <v>#N/A</v>
      </c>
      <c r="J274" s="166" t="e">
        <f>VLOOKUP(A274,W2_LBA!B:H,3,0)</f>
        <v>#N/A</v>
      </c>
      <c r="K274" s="275" t="e">
        <f>VLOOKUP(A274,W2_LBA!B:H,5,0)</f>
        <v>#N/A</v>
      </c>
      <c r="L274" s="281" t="e">
        <f>VLOOKUP(A274,Table1[#All],7,0)</f>
        <v>#N/A</v>
      </c>
    </row>
    <row r="275" spans="1:12" ht="20.149999999999999" customHeight="1" x14ac:dyDescent="0.25">
      <c r="A275" s="171">
        <f>W1_LDI!A273</f>
        <v>0</v>
      </c>
      <c r="B275" s="166" t="e">
        <f>VLOOKUP(A275,W2_LBA!B:G,6,0)</f>
        <v>#N/A</v>
      </c>
      <c r="C275" s="171" t="e">
        <f>VLOOKUP(A275,Table1[#All],6,0)</f>
        <v>#N/A</v>
      </c>
      <c r="D275" s="171" t="e">
        <f>VLOOKUP(A275,Table1[#All],3,0)</f>
        <v>#N/A</v>
      </c>
      <c r="E275" s="171" t="e">
        <f>VLOOKUP(A275,Table1[[#All],[NO. ASET - SUBNOMBOR
(IGFMAS)]:[BAKI USIA GUNA
(TAHUN/BULAN) ]],5,0)</f>
        <v>#N/A</v>
      </c>
      <c r="F275" s="156" t="e">
        <f>VLOOKUP(C275,W3_PATA!A:A,1,0)</f>
        <v>#N/A</v>
      </c>
      <c r="G275" s="157" t="e">
        <f t="shared" si="10"/>
        <v>#N/A</v>
      </c>
      <c r="H275" s="166" t="e">
        <f>VLOOKUP(A275,W2_LBA!B:H,7,0)</f>
        <v>#N/A</v>
      </c>
      <c r="I275" s="166" t="e">
        <f t="shared" si="9"/>
        <v>#N/A</v>
      </c>
      <c r="J275" s="166" t="e">
        <f>VLOOKUP(A275,W2_LBA!B:H,3,0)</f>
        <v>#N/A</v>
      </c>
      <c r="K275" s="275" t="e">
        <f>VLOOKUP(A275,W2_LBA!B:H,5,0)</f>
        <v>#N/A</v>
      </c>
      <c r="L275" s="281" t="e">
        <f>VLOOKUP(A275,Table1[#All],7,0)</f>
        <v>#N/A</v>
      </c>
    </row>
    <row r="276" spans="1:12" ht="20.149999999999999" customHeight="1" x14ac:dyDescent="0.25">
      <c r="A276" s="171">
        <f>W1_LDI!A274</f>
        <v>0</v>
      </c>
      <c r="B276" s="166" t="e">
        <f>VLOOKUP(A276,W2_LBA!B:G,6,0)</f>
        <v>#N/A</v>
      </c>
      <c r="C276" s="171" t="e">
        <f>VLOOKUP(A276,Table1[#All],6,0)</f>
        <v>#N/A</v>
      </c>
      <c r="D276" s="171" t="e">
        <f>VLOOKUP(A276,Table1[#All],3,0)</f>
        <v>#N/A</v>
      </c>
      <c r="E276" s="171" t="e">
        <f>VLOOKUP(A276,Table1[[#All],[NO. ASET - SUBNOMBOR
(IGFMAS)]:[BAKI USIA GUNA
(TAHUN/BULAN) ]],5,0)</f>
        <v>#N/A</v>
      </c>
      <c r="F276" s="156" t="e">
        <f>VLOOKUP(C276,W3_PATA!A:A,1,0)</f>
        <v>#N/A</v>
      </c>
      <c r="G276" s="157" t="e">
        <f t="shared" si="10"/>
        <v>#N/A</v>
      </c>
      <c r="H276" s="166" t="e">
        <f>VLOOKUP(A276,W2_LBA!B:H,7,0)</f>
        <v>#N/A</v>
      </c>
      <c r="I276" s="166" t="e">
        <f t="shared" si="9"/>
        <v>#N/A</v>
      </c>
      <c r="J276" s="166" t="e">
        <f>VLOOKUP(A276,W2_LBA!B:H,3,0)</f>
        <v>#N/A</v>
      </c>
      <c r="K276" s="275" t="e">
        <f>VLOOKUP(A276,W2_LBA!B:H,5,0)</f>
        <v>#N/A</v>
      </c>
      <c r="L276" s="281" t="e">
        <f>VLOOKUP(A276,Table1[#All],7,0)</f>
        <v>#N/A</v>
      </c>
    </row>
    <row r="277" spans="1:12" ht="20.149999999999999" customHeight="1" x14ac:dyDescent="0.25">
      <c r="A277" s="171">
        <f>W1_LDI!A275</f>
        <v>0</v>
      </c>
      <c r="B277" s="166" t="e">
        <f>VLOOKUP(A277,W2_LBA!B:G,6,0)</f>
        <v>#N/A</v>
      </c>
      <c r="C277" s="171" t="e">
        <f>VLOOKUP(A277,Table1[#All],6,0)</f>
        <v>#N/A</v>
      </c>
      <c r="D277" s="171" t="e">
        <f>VLOOKUP(A277,Table1[#All],3,0)</f>
        <v>#N/A</v>
      </c>
      <c r="E277" s="171" t="e">
        <f>VLOOKUP(A277,Table1[[#All],[NO. ASET - SUBNOMBOR
(IGFMAS)]:[BAKI USIA GUNA
(TAHUN/BULAN) ]],5,0)</f>
        <v>#N/A</v>
      </c>
      <c r="F277" s="156" t="e">
        <f>VLOOKUP(C277,W3_PATA!A:A,1,0)</f>
        <v>#N/A</v>
      </c>
      <c r="G277" s="157" t="e">
        <f t="shared" si="10"/>
        <v>#N/A</v>
      </c>
      <c r="H277" s="166" t="e">
        <f>VLOOKUP(A277,W2_LBA!B:H,7,0)</f>
        <v>#N/A</v>
      </c>
      <c r="I277" s="166" t="e">
        <f t="shared" si="9"/>
        <v>#N/A</v>
      </c>
      <c r="J277" s="166" t="e">
        <f>VLOOKUP(A277,W2_LBA!B:H,3,0)</f>
        <v>#N/A</v>
      </c>
      <c r="K277" s="275" t="e">
        <f>VLOOKUP(A277,W2_LBA!B:H,5,0)</f>
        <v>#N/A</v>
      </c>
      <c r="L277" s="281" t="e">
        <f>VLOOKUP(A277,Table1[#All],7,0)</f>
        <v>#N/A</v>
      </c>
    </row>
    <row r="278" spans="1:12" ht="20.149999999999999" customHeight="1" x14ac:dyDescent="0.25">
      <c r="A278" s="171">
        <f>W1_LDI!A276</f>
        <v>0</v>
      </c>
      <c r="B278" s="166" t="e">
        <f>VLOOKUP(A278,W2_LBA!B:G,6,0)</f>
        <v>#N/A</v>
      </c>
      <c r="C278" s="171" t="e">
        <f>VLOOKUP(A278,Table1[#All],6,0)</f>
        <v>#N/A</v>
      </c>
      <c r="D278" s="171" t="e">
        <f>VLOOKUP(A278,Table1[#All],3,0)</f>
        <v>#N/A</v>
      </c>
      <c r="E278" s="171" t="e">
        <f>VLOOKUP(A278,Table1[[#All],[NO. ASET - SUBNOMBOR
(IGFMAS)]:[BAKI USIA GUNA
(TAHUN/BULAN) ]],5,0)</f>
        <v>#N/A</v>
      </c>
      <c r="F278" s="156" t="e">
        <f>VLOOKUP(C278,W3_PATA!A:A,1,0)</f>
        <v>#N/A</v>
      </c>
      <c r="G278" s="157" t="e">
        <f t="shared" si="10"/>
        <v>#N/A</v>
      </c>
      <c r="H278" s="166" t="e">
        <f>VLOOKUP(A278,W2_LBA!B:H,7,0)</f>
        <v>#N/A</v>
      </c>
      <c r="I278" s="166" t="e">
        <f t="shared" si="9"/>
        <v>#N/A</v>
      </c>
      <c r="J278" s="166" t="e">
        <f>VLOOKUP(A278,W2_LBA!B:H,3,0)</f>
        <v>#N/A</v>
      </c>
      <c r="K278" s="275" t="e">
        <f>VLOOKUP(A278,W2_LBA!B:H,5,0)</f>
        <v>#N/A</v>
      </c>
      <c r="L278" s="281" t="e">
        <f>VLOOKUP(A278,Table1[#All],7,0)</f>
        <v>#N/A</v>
      </c>
    </row>
    <row r="279" spans="1:12" ht="20.149999999999999" customHeight="1" x14ac:dyDescent="0.25">
      <c r="A279" s="171">
        <f>W1_LDI!A277</f>
        <v>0</v>
      </c>
      <c r="B279" s="166" t="e">
        <f>VLOOKUP(A279,W2_LBA!B:G,6,0)</f>
        <v>#N/A</v>
      </c>
      <c r="C279" s="171" t="e">
        <f>VLOOKUP(A279,Table1[#All],6,0)</f>
        <v>#N/A</v>
      </c>
      <c r="D279" s="171" t="e">
        <f>VLOOKUP(A279,Table1[#All],3,0)</f>
        <v>#N/A</v>
      </c>
      <c r="E279" s="171" t="e">
        <f>VLOOKUP(A279,Table1[[#All],[NO. ASET - SUBNOMBOR
(IGFMAS)]:[BAKI USIA GUNA
(TAHUN/BULAN) ]],5,0)</f>
        <v>#N/A</v>
      </c>
      <c r="F279" s="156" t="e">
        <f>VLOOKUP(C279,W3_PATA!A:A,1,0)</f>
        <v>#N/A</v>
      </c>
      <c r="G279" s="157" t="e">
        <f t="shared" si="10"/>
        <v>#N/A</v>
      </c>
      <c r="H279" s="166" t="e">
        <f>VLOOKUP(A279,W2_LBA!B:H,7,0)</f>
        <v>#N/A</v>
      </c>
      <c r="I279" s="166" t="e">
        <f t="shared" si="9"/>
        <v>#N/A</v>
      </c>
      <c r="J279" s="166" t="e">
        <f>VLOOKUP(A279,W2_LBA!B:H,3,0)</f>
        <v>#N/A</v>
      </c>
      <c r="K279" s="275" t="e">
        <f>VLOOKUP(A279,W2_LBA!B:H,5,0)</f>
        <v>#N/A</v>
      </c>
      <c r="L279" s="281" t="e">
        <f>VLOOKUP(A279,Table1[#All],7,0)</f>
        <v>#N/A</v>
      </c>
    </row>
    <row r="280" spans="1:12" ht="20.149999999999999" customHeight="1" x14ac:dyDescent="0.25">
      <c r="A280" s="171">
        <f>W1_LDI!A278</f>
        <v>0</v>
      </c>
      <c r="B280" s="166" t="e">
        <f>VLOOKUP(A280,W2_LBA!B:G,6,0)</f>
        <v>#N/A</v>
      </c>
      <c r="C280" s="171" t="e">
        <f>VLOOKUP(A280,Table1[#All],6,0)</f>
        <v>#N/A</v>
      </c>
      <c r="D280" s="171" t="e">
        <f>VLOOKUP(A280,Table1[#All],3,0)</f>
        <v>#N/A</v>
      </c>
      <c r="E280" s="171" t="e">
        <f>VLOOKUP(A280,Table1[[#All],[NO. ASET - SUBNOMBOR
(IGFMAS)]:[BAKI USIA GUNA
(TAHUN/BULAN) ]],5,0)</f>
        <v>#N/A</v>
      </c>
      <c r="F280" s="156" t="e">
        <f>VLOOKUP(C280,W3_PATA!A:A,1,0)</f>
        <v>#N/A</v>
      </c>
      <c r="G280" s="157" t="e">
        <f t="shared" si="10"/>
        <v>#N/A</v>
      </c>
      <c r="H280" s="166" t="e">
        <f>VLOOKUP(A280,W2_LBA!B:H,7,0)</f>
        <v>#N/A</v>
      </c>
      <c r="I280" s="166" t="e">
        <f t="shared" si="9"/>
        <v>#N/A</v>
      </c>
      <c r="J280" s="166" t="e">
        <f>VLOOKUP(A280,W2_LBA!B:H,3,0)</f>
        <v>#N/A</v>
      </c>
      <c r="K280" s="275" t="e">
        <f>VLOOKUP(A280,W2_LBA!B:H,5,0)</f>
        <v>#N/A</v>
      </c>
      <c r="L280" s="281" t="e">
        <f>VLOOKUP(A280,Table1[#All],7,0)</f>
        <v>#N/A</v>
      </c>
    </row>
    <row r="281" spans="1:12" ht="20.149999999999999" customHeight="1" x14ac:dyDescent="0.25">
      <c r="A281" s="171">
        <f>W1_LDI!A279</f>
        <v>0</v>
      </c>
      <c r="B281" s="166" t="e">
        <f>VLOOKUP(A281,W2_LBA!B:G,6,0)</f>
        <v>#N/A</v>
      </c>
      <c r="C281" s="171" t="e">
        <f>VLOOKUP(A281,Table1[#All],6,0)</f>
        <v>#N/A</v>
      </c>
      <c r="D281" s="171" t="e">
        <f>VLOOKUP(A281,Table1[#All],3,0)</f>
        <v>#N/A</v>
      </c>
      <c r="E281" s="171" t="e">
        <f>VLOOKUP(A281,Table1[[#All],[NO. ASET - SUBNOMBOR
(IGFMAS)]:[BAKI USIA GUNA
(TAHUN/BULAN) ]],5,0)</f>
        <v>#N/A</v>
      </c>
      <c r="F281" s="156" t="e">
        <f>VLOOKUP(C281,W3_PATA!A:A,1,0)</f>
        <v>#N/A</v>
      </c>
      <c r="G281" s="157" t="e">
        <f t="shared" si="10"/>
        <v>#N/A</v>
      </c>
      <c r="H281" s="166" t="e">
        <f>VLOOKUP(A281,W2_LBA!B:H,7,0)</f>
        <v>#N/A</v>
      </c>
      <c r="I281" s="166" t="e">
        <f t="shared" si="9"/>
        <v>#N/A</v>
      </c>
      <c r="J281" s="166" t="e">
        <f>VLOOKUP(A281,W2_LBA!B:H,3,0)</f>
        <v>#N/A</v>
      </c>
      <c r="K281" s="275" t="e">
        <f>VLOOKUP(A281,W2_LBA!B:H,5,0)</f>
        <v>#N/A</v>
      </c>
      <c r="L281" s="281" t="e">
        <f>VLOOKUP(A281,Table1[#All],7,0)</f>
        <v>#N/A</v>
      </c>
    </row>
    <row r="282" spans="1:12" ht="20.149999999999999" customHeight="1" x14ac:dyDescent="0.25">
      <c r="A282" s="171">
        <f>W1_LDI!A280</f>
        <v>0</v>
      </c>
      <c r="B282" s="166" t="e">
        <f>VLOOKUP(A282,W2_LBA!B:G,6,0)</f>
        <v>#N/A</v>
      </c>
      <c r="C282" s="171" t="e">
        <f>VLOOKUP(A282,Table1[#All],6,0)</f>
        <v>#N/A</v>
      </c>
      <c r="D282" s="171" t="e">
        <f>VLOOKUP(A282,Table1[#All],3,0)</f>
        <v>#N/A</v>
      </c>
      <c r="E282" s="171" t="e">
        <f>VLOOKUP(A282,Table1[[#All],[NO. ASET - SUBNOMBOR
(IGFMAS)]:[BAKI USIA GUNA
(TAHUN/BULAN) ]],5,0)</f>
        <v>#N/A</v>
      </c>
      <c r="F282" s="156" t="e">
        <f>VLOOKUP(C282,W3_PATA!A:A,1,0)</f>
        <v>#N/A</v>
      </c>
      <c r="G282" s="157" t="e">
        <f t="shared" si="10"/>
        <v>#N/A</v>
      </c>
      <c r="H282" s="166" t="e">
        <f>VLOOKUP(A282,W2_LBA!B:H,7,0)</f>
        <v>#N/A</v>
      </c>
      <c r="I282" s="166" t="e">
        <f t="shared" si="9"/>
        <v>#N/A</v>
      </c>
      <c r="J282" s="166" t="e">
        <f>VLOOKUP(A282,W2_LBA!B:H,3,0)</f>
        <v>#N/A</v>
      </c>
      <c r="K282" s="275" t="e">
        <f>VLOOKUP(A282,W2_LBA!B:H,5,0)</f>
        <v>#N/A</v>
      </c>
      <c r="L282" s="281" t="e">
        <f>VLOOKUP(A282,Table1[#All],7,0)</f>
        <v>#N/A</v>
      </c>
    </row>
    <row r="283" spans="1:12" ht="20.149999999999999" customHeight="1" x14ac:dyDescent="0.25">
      <c r="A283" s="171">
        <f>W1_LDI!A281</f>
        <v>0</v>
      </c>
      <c r="B283" s="166" t="e">
        <f>VLOOKUP(A283,W2_LBA!B:G,6,0)</f>
        <v>#N/A</v>
      </c>
      <c r="C283" s="171" t="e">
        <f>VLOOKUP(A283,Table1[#All],6,0)</f>
        <v>#N/A</v>
      </c>
      <c r="D283" s="171" t="e">
        <f>VLOOKUP(A283,Table1[#All],3,0)</f>
        <v>#N/A</v>
      </c>
      <c r="E283" s="171" t="e">
        <f>VLOOKUP(A283,Table1[[#All],[NO. ASET - SUBNOMBOR
(IGFMAS)]:[BAKI USIA GUNA
(TAHUN/BULAN) ]],5,0)</f>
        <v>#N/A</v>
      </c>
      <c r="F283" s="156" t="e">
        <f>VLOOKUP(C283,W3_PATA!A:A,1,0)</f>
        <v>#N/A</v>
      </c>
      <c r="G283" s="157" t="e">
        <f t="shared" si="10"/>
        <v>#N/A</v>
      </c>
      <c r="H283" s="166" t="e">
        <f>VLOOKUP(A283,W2_LBA!B:H,7,0)</f>
        <v>#N/A</v>
      </c>
      <c r="I283" s="166" t="e">
        <f t="shared" si="9"/>
        <v>#N/A</v>
      </c>
      <c r="J283" s="166" t="e">
        <f>VLOOKUP(A283,W2_LBA!B:H,3,0)</f>
        <v>#N/A</v>
      </c>
      <c r="K283" s="275" t="e">
        <f>VLOOKUP(A283,W2_LBA!B:H,5,0)</f>
        <v>#N/A</v>
      </c>
      <c r="L283" s="281" t="e">
        <f>VLOOKUP(A283,Table1[#All],7,0)</f>
        <v>#N/A</v>
      </c>
    </row>
    <row r="284" spans="1:12" ht="20.149999999999999" customHeight="1" x14ac:dyDescent="0.25">
      <c r="A284" s="171">
        <f>W1_LDI!A282</f>
        <v>0</v>
      </c>
      <c r="B284" s="166" t="e">
        <f>VLOOKUP(A284,W2_LBA!B:G,6,0)</f>
        <v>#N/A</v>
      </c>
      <c r="C284" s="171" t="e">
        <f>VLOOKUP(A284,Table1[#All],6,0)</f>
        <v>#N/A</v>
      </c>
      <c r="D284" s="171" t="e">
        <f>VLOOKUP(A284,Table1[#All],3,0)</f>
        <v>#N/A</v>
      </c>
      <c r="E284" s="171" t="e">
        <f>VLOOKUP(A284,Table1[[#All],[NO. ASET - SUBNOMBOR
(IGFMAS)]:[BAKI USIA GUNA
(TAHUN/BULAN) ]],5,0)</f>
        <v>#N/A</v>
      </c>
      <c r="F284" s="156" t="e">
        <f>VLOOKUP(C284,W3_PATA!A:A,1,0)</f>
        <v>#N/A</v>
      </c>
      <c r="G284" s="157" t="e">
        <f t="shared" si="10"/>
        <v>#N/A</v>
      </c>
      <c r="H284" s="166" t="e">
        <f>VLOOKUP(A284,W2_LBA!B:H,7,0)</f>
        <v>#N/A</v>
      </c>
      <c r="I284" s="166" t="e">
        <f t="shared" si="9"/>
        <v>#N/A</v>
      </c>
      <c r="J284" s="166" t="e">
        <f>VLOOKUP(A284,W2_LBA!B:H,3,0)</f>
        <v>#N/A</v>
      </c>
      <c r="K284" s="275" t="e">
        <f>VLOOKUP(A284,W2_LBA!B:H,5,0)</f>
        <v>#N/A</v>
      </c>
      <c r="L284" s="281" t="e">
        <f>VLOOKUP(A284,Table1[#All],7,0)</f>
        <v>#N/A</v>
      </c>
    </row>
    <row r="285" spans="1:12" ht="20.149999999999999" customHeight="1" x14ac:dyDescent="0.25">
      <c r="A285" s="171">
        <f>W1_LDI!A283</f>
        <v>0</v>
      </c>
      <c r="B285" s="166" t="e">
        <f>VLOOKUP(A285,W2_LBA!B:G,6,0)</f>
        <v>#N/A</v>
      </c>
      <c r="C285" s="171" t="e">
        <f>VLOOKUP(A285,Table1[#All],6,0)</f>
        <v>#N/A</v>
      </c>
      <c r="D285" s="171" t="e">
        <f>VLOOKUP(A285,Table1[#All],3,0)</f>
        <v>#N/A</v>
      </c>
      <c r="E285" s="171" t="e">
        <f>VLOOKUP(A285,Table1[[#All],[NO. ASET - SUBNOMBOR
(IGFMAS)]:[BAKI USIA GUNA
(TAHUN/BULAN) ]],5,0)</f>
        <v>#N/A</v>
      </c>
      <c r="F285" s="156" t="e">
        <f>VLOOKUP(C285,W3_PATA!A:A,1,0)</f>
        <v>#N/A</v>
      </c>
      <c r="G285" s="157" t="e">
        <f t="shared" si="10"/>
        <v>#N/A</v>
      </c>
      <c r="H285" s="166" t="e">
        <f>VLOOKUP(A285,W2_LBA!B:H,7,0)</f>
        <v>#N/A</v>
      </c>
      <c r="I285" s="166" t="e">
        <f t="shared" si="9"/>
        <v>#N/A</v>
      </c>
      <c r="J285" s="166" t="e">
        <f>VLOOKUP(A285,W2_LBA!B:H,3,0)</f>
        <v>#N/A</v>
      </c>
      <c r="K285" s="275" t="e">
        <f>VLOOKUP(A285,W2_LBA!B:H,5,0)</f>
        <v>#N/A</v>
      </c>
      <c r="L285" s="281" t="e">
        <f>VLOOKUP(A285,Table1[#All],7,0)</f>
        <v>#N/A</v>
      </c>
    </row>
    <row r="286" spans="1:12" ht="20.149999999999999" customHeight="1" x14ac:dyDescent="0.25">
      <c r="A286" s="171">
        <f>W1_LDI!A284</f>
        <v>0</v>
      </c>
      <c r="B286" s="166" t="e">
        <f>VLOOKUP(A286,W2_LBA!B:G,6,0)</f>
        <v>#N/A</v>
      </c>
      <c r="C286" s="171" t="e">
        <f>VLOOKUP(A286,Table1[#All],6,0)</f>
        <v>#N/A</v>
      </c>
      <c r="D286" s="171" t="e">
        <f>VLOOKUP(A286,Table1[#All],3,0)</f>
        <v>#N/A</v>
      </c>
      <c r="E286" s="171" t="e">
        <f>VLOOKUP(A286,Table1[[#All],[NO. ASET - SUBNOMBOR
(IGFMAS)]:[BAKI USIA GUNA
(TAHUN/BULAN) ]],5,0)</f>
        <v>#N/A</v>
      </c>
      <c r="F286" s="156" t="e">
        <f>VLOOKUP(C286,W3_PATA!A:A,1,0)</f>
        <v>#N/A</v>
      </c>
      <c r="G286" s="157" t="e">
        <f t="shared" si="10"/>
        <v>#N/A</v>
      </c>
      <c r="H286" s="166" t="e">
        <f>VLOOKUP(A286,W2_LBA!B:H,7,0)</f>
        <v>#N/A</v>
      </c>
      <c r="I286" s="166" t="e">
        <f t="shared" si="9"/>
        <v>#N/A</v>
      </c>
      <c r="J286" s="166" t="e">
        <f>VLOOKUP(A286,W2_LBA!B:H,3,0)</f>
        <v>#N/A</v>
      </c>
      <c r="K286" s="275" t="e">
        <f>VLOOKUP(A286,W2_LBA!B:H,5,0)</f>
        <v>#N/A</v>
      </c>
      <c r="L286" s="281" t="e">
        <f>VLOOKUP(A286,Table1[#All],7,0)</f>
        <v>#N/A</v>
      </c>
    </row>
    <row r="287" spans="1:12" ht="20.149999999999999" customHeight="1" x14ac:dyDescent="0.25">
      <c r="A287" s="171">
        <f>W1_LDI!A285</f>
        <v>0</v>
      </c>
      <c r="B287" s="166" t="e">
        <f>VLOOKUP(A287,W2_LBA!B:G,6,0)</f>
        <v>#N/A</v>
      </c>
      <c r="C287" s="171" t="e">
        <f>VLOOKUP(A287,Table1[#All],6,0)</f>
        <v>#N/A</v>
      </c>
      <c r="D287" s="171" t="e">
        <f>VLOOKUP(A287,Table1[#All],3,0)</f>
        <v>#N/A</v>
      </c>
      <c r="E287" s="171" t="e">
        <f>VLOOKUP(A287,Table1[[#All],[NO. ASET - SUBNOMBOR
(IGFMAS)]:[BAKI USIA GUNA
(TAHUN/BULAN) ]],5,0)</f>
        <v>#N/A</v>
      </c>
      <c r="F287" s="156" t="e">
        <f>VLOOKUP(C287,W3_PATA!A:A,1,0)</f>
        <v>#N/A</v>
      </c>
      <c r="G287" s="157" t="e">
        <f t="shared" si="10"/>
        <v>#N/A</v>
      </c>
      <c r="H287" s="166" t="e">
        <f>VLOOKUP(A287,W2_LBA!B:H,7,0)</f>
        <v>#N/A</v>
      </c>
      <c r="I287" s="166" t="e">
        <f t="shared" si="9"/>
        <v>#N/A</v>
      </c>
      <c r="J287" s="166" t="e">
        <f>VLOOKUP(A287,W2_LBA!B:H,3,0)</f>
        <v>#N/A</v>
      </c>
      <c r="K287" s="275" t="e">
        <f>VLOOKUP(A287,W2_LBA!B:H,5,0)</f>
        <v>#N/A</v>
      </c>
      <c r="L287" s="281" t="e">
        <f>VLOOKUP(A287,Table1[#All],7,0)</f>
        <v>#N/A</v>
      </c>
    </row>
    <row r="288" spans="1:12" ht="20.149999999999999" customHeight="1" x14ac:dyDescent="0.25">
      <c r="A288" s="171">
        <f>W1_LDI!A286</f>
        <v>0</v>
      </c>
      <c r="B288" s="166" t="e">
        <f>VLOOKUP(A288,W2_LBA!B:G,6,0)</f>
        <v>#N/A</v>
      </c>
      <c r="C288" s="171" t="e">
        <f>VLOOKUP(A288,Table1[#All],6,0)</f>
        <v>#N/A</v>
      </c>
      <c r="D288" s="171" t="e">
        <f>VLOOKUP(A288,Table1[#All],3,0)</f>
        <v>#N/A</v>
      </c>
      <c r="E288" s="171" t="e">
        <f>VLOOKUP(A288,Table1[[#All],[NO. ASET - SUBNOMBOR
(IGFMAS)]:[BAKI USIA GUNA
(TAHUN/BULAN) ]],5,0)</f>
        <v>#N/A</v>
      </c>
      <c r="F288" s="156" t="e">
        <f>VLOOKUP(C288,W3_PATA!A:A,1,0)</f>
        <v>#N/A</v>
      </c>
      <c r="G288" s="157" t="e">
        <f t="shared" si="10"/>
        <v>#N/A</v>
      </c>
      <c r="H288" s="166" t="e">
        <f>VLOOKUP(A288,W2_LBA!B:H,7,0)</f>
        <v>#N/A</v>
      </c>
      <c r="I288" s="166" t="e">
        <f t="shared" si="9"/>
        <v>#N/A</v>
      </c>
      <c r="J288" s="166" t="e">
        <f>VLOOKUP(A288,W2_LBA!B:H,3,0)</f>
        <v>#N/A</v>
      </c>
      <c r="K288" s="275" t="e">
        <f>VLOOKUP(A288,W2_LBA!B:H,5,0)</f>
        <v>#N/A</v>
      </c>
      <c r="L288" s="281" t="e">
        <f>VLOOKUP(A288,Table1[#All],7,0)</f>
        <v>#N/A</v>
      </c>
    </row>
    <row r="289" spans="1:12" ht="20.149999999999999" customHeight="1" x14ac:dyDescent="0.25">
      <c r="A289" s="171">
        <f>W1_LDI!A287</f>
        <v>0</v>
      </c>
      <c r="B289" s="166" t="e">
        <f>VLOOKUP(A289,W2_LBA!B:G,6,0)</f>
        <v>#N/A</v>
      </c>
      <c r="C289" s="171" t="e">
        <f>VLOOKUP(A289,Table1[#All],6,0)</f>
        <v>#N/A</v>
      </c>
      <c r="D289" s="171" t="e">
        <f>VLOOKUP(A289,Table1[#All],3,0)</f>
        <v>#N/A</v>
      </c>
      <c r="E289" s="171" t="e">
        <f>VLOOKUP(A289,Table1[[#All],[NO. ASET - SUBNOMBOR
(IGFMAS)]:[BAKI USIA GUNA
(TAHUN/BULAN) ]],5,0)</f>
        <v>#N/A</v>
      </c>
      <c r="F289" s="156" t="e">
        <f>VLOOKUP(C289,W3_PATA!A:A,1,0)</f>
        <v>#N/A</v>
      </c>
      <c r="G289" s="157" t="e">
        <f t="shared" si="10"/>
        <v>#N/A</v>
      </c>
      <c r="H289" s="166" t="e">
        <f>VLOOKUP(A289,W2_LBA!B:H,7,0)</f>
        <v>#N/A</v>
      </c>
      <c r="I289" s="166" t="e">
        <f t="shared" si="9"/>
        <v>#N/A</v>
      </c>
      <c r="J289" s="166" t="e">
        <f>VLOOKUP(A289,W2_LBA!B:H,3,0)</f>
        <v>#N/A</v>
      </c>
      <c r="K289" s="275" t="e">
        <f>VLOOKUP(A289,W2_LBA!B:H,5,0)</f>
        <v>#N/A</v>
      </c>
      <c r="L289" s="281" t="e">
        <f>VLOOKUP(A289,Table1[#All],7,0)</f>
        <v>#N/A</v>
      </c>
    </row>
    <row r="290" spans="1:12" ht="20.149999999999999" customHeight="1" x14ac:dyDescent="0.25">
      <c r="A290" s="171">
        <f>W1_LDI!A288</f>
        <v>0</v>
      </c>
      <c r="B290" s="166" t="e">
        <f>VLOOKUP(A290,W2_LBA!B:G,6,0)</f>
        <v>#N/A</v>
      </c>
      <c r="C290" s="171" t="e">
        <f>VLOOKUP(A290,Table1[#All],6,0)</f>
        <v>#N/A</v>
      </c>
      <c r="D290" s="171" t="e">
        <f>VLOOKUP(A290,Table1[#All],3,0)</f>
        <v>#N/A</v>
      </c>
      <c r="E290" s="171" t="e">
        <f>VLOOKUP(A290,Table1[[#All],[NO. ASET - SUBNOMBOR
(IGFMAS)]:[BAKI USIA GUNA
(TAHUN/BULAN) ]],5,0)</f>
        <v>#N/A</v>
      </c>
      <c r="F290" s="156" t="e">
        <f>VLOOKUP(C290,W3_PATA!A:A,1,0)</f>
        <v>#N/A</v>
      </c>
      <c r="G290" s="157" t="e">
        <f t="shared" si="10"/>
        <v>#N/A</v>
      </c>
      <c r="H290" s="166" t="e">
        <f>VLOOKUP(A290,W2_LBA!B:H,7,0)</f>
        <v>#N/A</v>
      </c>
      <c r="I290" s="166" t="e">
        <f t="shared" si="9"/>
        <v>#N/A</v>
      </c>
      <c r="J290" s="166" t="e">
        <f>VLOOKUP(A290,W2_LBA!B:H,3,0)</f>
        <v>#N/A</v>
      </c>
      <c r="K290" s="275" t="e">
        <f>VLOOKUP(A290,W2_LBA!B:H,5,0)</f>
        <v>#N/A</v>
      </c>
      <c r="L290" s="281" t="e">
        <f>VLOOKUP(A290,Table1[#All],7,0)</f>
        <v>#N/A</v>
      </c>
    </row>
    <row r="291" spans="1:12" ht="20.149999999999999" customHeight="1" x14ac:dyDescent="0.25">
      <c r="A291" s="171">
        <f>W1_LDI!A289</f>
        <v>0</v>
      </c>
      <c r="B291" s="166" t="e">
        <f>VLOOKUP(A291,W2_LBA!B:G,6,0)</f>
        <v>#N/A</v>
      </c>
      <c r="C291" s="171" t="e">
        <f>VLOOKUP(A291,Table1[#All],6,0)</f>
        <v>#N/A</v>
      </c>
      <c r="D291" s="171" t="e">
        <f>VLOOKUP(A291,Table1[#All],3,0)</f>
        <v>#N/A</v>
      </c>
      <c r="E291" s="171" t="e">
        <f>VLOOKUP(A291,Table1[[#All],[NO. ASET - SUBNOMBOR
(IGFMAS)]:[BAKI USIA GUNA
(TAHUN/BULAN) ]],5,0)</f>
        <v>#N/A</v>
      </c>
      <c r="F291" s="156" t="e">
        <f>VLOOKUP(C291,W3_PATA!A:A,1,0)</f>
        <v>#N/A</v>
      </c>
      <c r="G291" s="157" t="e">
        <f t="shared" si="10"/>
        <v>#N/A</v>
      </c>
      <c r="H291" s="166" t="e">
        <f>VLOOKUP(A291,W2_LBA!B:H,7,0)</f>
        <v>#N/A</v>
      </c>
      <c r="I291" s="166" t="e">
        <f t="shared" si="9"/>
        <v>#N/A</v>
      </c>
      <c r="J291" s="166" t="e">
        <f>VLOOKUP(A291,W2_LBA!B:H,3,0)</f>
        <v>#N/A</v>
      </c>
      <c r="K291" s="275" t="e">
        <f>VLOOKUP(A291,W2_LBA!B:H,5,0)</f>
        <v>#N/A</v>
      </c>
      <c r="L291" s="281" t="e">
        <f>VLOOKUP(A291,Table1[#All],7,0)</f>
        <v>#N/A</v>
      </c>
    </row>
    <row r="292" spans="1:12" ht="20.149999999999999" customHeight="1" x14ac:dyDescent="0.25">
      <c r="A292" s="171">
        <f>W1_LDI!A290</f>
        <v>0</v>
      </c>
      <c r="B292" s="166" t="e">
        <f>VLOOKUP(A292,W2_LBA!B:G,6,0)</f>
        <v>#N/A</v>
      </c>
      <c r="C292" s="171" t="e">
        <f>VLOOKUP(A292,Table1[#All],6,0)</f>
        <v>#N/A</v>
      </c>
      <c r="D292" s="171" t="e">
        <f>VLOOKUP(A292,Table1[#All],3,0)</f>
        <v>#N/A</v>
      </c>
      <c r="E292" s="171" t="e">
        <f>VLOOKUP(A292,Table1[[#All],[NO. ASET - SUBNOMBOR
(IGFMAS)]:[BAKI USIA GUNA
(TAHUN/BULAN) ]],5,0)</f>
        <v>#N/A</v>
      </c>
      <c r="F292" s="156" t="e">
        <f>VLOOKUP(C292,W3_PATA!A:A,1,0)</f>
        <v>#N/A</v>
      </c>
      <c r="G292" s="157" t="e">
        <f t="shared" si="10"/>
        <v>#N/A</v>
      </c>
      <c r="H292" s="166" t="e">
        <f>VLOOKUP(A292,W2_LBA!B:H,7,0)</f>
        <v>#N/A</v>
      </c>
      <c r="I292" s="166" t="e">
        <f t="shared" si="9"/>
        <v>#N/A</v>
      </c>
      <c r="J292" s="166" t="e">
        <f>VLOOKUP(A292,W2_LBA!B:H,3,0)</f>
        <v>#N/A</v>
      </c>
      <c r="K292" s="275" t="e">
        <f>VLOOKUP(A292,W2_LBA!B:H,5,0)</f>
        <v>#N/A</v>
      </c>
      <c r="L292" s="281" t="e">
        <f>VLOOKUP(A292,Table1[#All],7,0)</f>
        <v>#N/A</v>
      </c>
    </row>
    <row r="293" spans="1:12" ht="20.149999999999999" customHeight="1" x14ac:dyDescent="0.25">
      <c r="A293" s="171">
        <f>W1_LDI!A291</f>
        <v>0</v>
      </c>
      <c r="B293" s="166" t="e">
        <f>VLOOKUP(A293,W2_LBA!B:G,6,0)</f>
        <v>#N/A</v>
      </c>
      <c r="C293" s="171" t="e">
        <f>VLOOKUP(A293,Table1[#All],6,0)</f>
        <v>#N/A</v>
      </c>
      <c r="D293" s="171" t="e">
        <f>VLOOKUP(A293,Table1[#All],3,0)</f>
        <v>#N/A</v>
      </c>
      <c r="E293" s="171" t="e">
        <f>VLOOKUP(A293,Table1[[#All],[NO. ASET - SUBNOMBOR
(IGFMAS)]:[BAKI USIA GUNA
(TAHUN/BULAN) ]],5,0)</f>
        <v>#N/A</v>
      </c>
      <c r="F293" s="156" t="e">
        <f>VLOOKUP(C293,W3_PATA!A:A,1,0)</f>
        <v>#N/A</v>
      </c>
      <c r="G293" s="157" t="e">
        <f t="shared" si="10"/>
        <v>#N/A</v>
      </c>
      <c r="H293" s="166" t="e">
        <f>VLOOKUP(A293,W2_LBA!B:H,7,0)</f>
        <v>#N/A</v>
      </c>
      <c r="I293" s="166" t="e">
        <f t="shared" si="9"/>
        <v>#N/A</v>
      </c>
      <c r="J293" s="166" t="e">
        <f>VLOOKUP(A293,W2_LBA!B:H,3,0)</f>
        <v>#N/A</v>
      </c>
      <c r="K293" s="275" t="e">
        <f>VLOOKUP(A293,W2_LBA!B:H,5,0)</f>
        <v>#N/A</v>
      </c>
      <c r="L293" s="281" t="e">
        <f>VLOOKUP(A293,Table1[#All],7,0)</f>
        <v>#N/A</v>
      </c>
    </row>
    <row r="294" spans="1:12" ht="20.149999999999999" customHeight="1" x14ac:dyDescent="0.25">
      <c r="A294" s="171">
        <f>W1_LDI!A292</f>
        <v>0</v>
      </c>
      <c r="B294" s="166" t="e">
        <f>VLOOKUP(A294,W2_LBA!B:G,6,0)</f>
        <v>#N/A</v>
      </c>
      <c r="C294" s="171" t="e">
        <f>VLOOKUP(A294,Table1[#All],6,0)</f>
        <v>#N/A</v>
      </c>
      <c r="D294" s="171" t="e">
        <f>VLOOKUP(A294,Table1[#All],3,0)</f>
        <v>#N/A</v>
      </c>
      <c r="E294" s="171" t="e">
        <f>VLOOKUP(A294,Table1[[#All],[NO. ASET - SUBNOMBOR
(IGFMAS)]:[BAKI USIA GUNA
(TAHUN/BULAN) ]],5,0)</f>
        <v>#N/A</v>
      </c>
      <c r="F294" s="156" t="e">
        <f>VLOOKUP(C294,W3_PATA!A:A,1,0)</f>
        <v>#N/A</v>
      </c>
      <c r="G294" s="157" t="e">
        <f t="shared" si="10"/>
        <v>#N/A</v>
      </c>
      <c r="H294" s="166" t="e">
        <f>VLOOKUP(A294,W2_LBA!B:H,7,0)</f>
        <v>#N/A</v>
      </c>
      <c r="I294" s="166" t="e">
        <f t="shared" si="9"/>
        <v>#N/A</v>
      </c>
      <c r="J294" s="166" t="e">
        <f>VLOOKUP(A294,W2_LBA!B:H,3,0)</f>
        <v>#N/A</v>
      </c>
      <c r="K294" s="275" t="e">
        <f>VLOOKUP(A294,W2_LBA!B:H,5,0)</f>
        <v>#N/A</v>
      </c>
      <c r="L294" s="281" t="e">
        <f>VLOOKUP(A294,Table1[#All],7,0)</f>
        <v>#N/A</v>
      </c>
    </row>
    <row r="295" spans="1:12" ht="20.149999999999999" customHeight="1" x14ac:dyDescent="0.25">
      <c r="A295" s="171">
        <f>W1_LDI!A293</f>
        <v>0</v>
      </c>
      <c r="B295" s="166" t="e">
        <f>VLOOKUP(A295,W2_LBA!B:G,6,0)</f>
        <v>#N/A</v>
      </c>
      <c r="C295" s="171" t="e">
        <f>VLOOKUP(A295,Table1[#All],6,0)</f>
        <v>#N/A</v>
      </c>
      <c r="D295" s="171" t="e">
        <f>VLOOKUP(A295,Table1[#All],3,0)</f>
        <v>#N/A</v>
      </c>
      <c r="E295" s="171" t="e">
        <f>VLOOKUP(A295,Table1[[#All],[NO. ASET - SUBNOMBOR
(IGFMAS)]:[BAKI USIA GUNA
(TAHUN/BULAN) ]],5,0)</f>
        <v>#N/A</v>
      </c>
      <c r="F295" s="156" t="e">
        <f>VLOOKUP(C295,W3_PATA!A:A,1,0)</f>
        <v>#N/A</v>
      </c>
      <c r="G295" s="157" t="e">
        <f t="shared" si="10"/>
        <v>#N/A</v>
      </c>
      <c r="H295" s="166" t="e">
        <f>VLOOKUP(A295,W2_LBA!B:H,7,0)</f>
        <v>#N/A</v>
      </c>
      <c r="I295" s="166" t="e">
        <f t="shared" si="9"/>
        <v>#N/A</v>
      </c>
      <c r="J295" s="166" t="e">
        <f>VLOOKUP(A295,W2_LBA!B:H,3,0)</f>
        <v>#N/A</v>
      </c>
      <c r="K295" s="275" t="e">
        <f>VLOOKUP(A295,W2_LBA!B:H,5,0)</f>
        <v>#N/A</v>
      </c>
      <c r="L295" s="281" t="e">
        <f>VLOOKUP(A295,Table1[#All],7,0)</f>
        <v>#N/A</v>
      </c>
    </row>
    <row r="296" spans="1:12" ht="20.149999999999999" customHeight="1" x14ac:dyDescent="0.25">
      <c r="A296" s="171">
        <f>W1_LDI!A294</f>
        <v>0</v>
      </c>
      <c r="B296" s="166" t="e">
        <f>VLOOKUP(A296,W2_LBA!B:G,6,0)</f>
        <v>#N/A</v>
      </c>
      <c r="C296" s="171" t="e">
        <f>VLOOKUP(A296,Table1[#All],6,0)</f>
        <v>#N/A</v>
      </c>
      <c r="D296" s="171" t="e">
        <f>VLOOKUP(A296,Table1[#All],3,0)</f>
        <v>#N/A</v>
      </c>
      <c r="E296" s="171" t="e">
        <f>VLOOKUP(A296,Table1[[#All],[NO. ASET - SUBNOMBOR
(IGFMAS)]:[BAKI USIA GUNA
(TAHUN/BULAN) ]],5,0)</f>
        <v>#N/A</v>
      </c>
      <c r="F296" s="156" t="e">
        <f>VLOOKUP(C296,W3_PATA!A:A,1,0)</f>
        <v>#N/A</v>
      </c>
      <c r="G296" s="157" t="e">
        <f t="shared" si="10"/>
        <v>#N/A</v>
      </c>
      <c r="H296" s="166" t="e">
        <f>VLOOKUP(A296,W2_LBA!B:H,7,0)</f>
        <v>#N/A</v>
      </c>
      <c r="I296" s="166" t="e">
        <f t="shared" si="9"/>
        <v>#N/A</v>
      </c>
      <c r="J296" s="166" t="e">
        <f>VLOOKUP(A296,W2_LBA!B:H,3,0)</f>
        <v>#N/A</v>
      </c>
      <c r="K296" s="275" t="e">
        <f>VLOOKUP(A296,W2_LBA!B:H,5,0)</f>
        <v>#N/A</v>
      </c>
      <c r="L296" s="281" t="e">
        <f>VLOOKUP(A296,Table1[#All],7,0)</f>
        <v>#N/A</v>
      </c>
    </row>
    <row r="297" spans="1:12" ht="20.149999999999999" customHeight="1" x14ac:dyDescent="0.25">
      <c r="A297" s="171">
        <f>W1_LDI!A295</f>
        <v>0</v>
      </c>
      <c r="B297" s="166" t="e">
        <f>VLOOKUP(A297,W2_LBA!B:G,6,0)</f>
        <v>#N/A</v>
      </c>
      <c r="C297" s="171" t="e">
        <f>VLOOKUP(A297,Table1[#All],6,0)</f>
        <v>#N/A</v>
      </c>
      <c r="D297" s="171" t="e">
        <f>VLOOKUP(A297,Table1[#All],3,0)</f>
        <v>#N/A</v>
      </c>
      <c r="E297" s="171" t="e">
        <f>VLOOKUP(A297,Table1[[#All],[NO. ASET - SUBNOMBOR
(IGFMAS)]:[BAKI USIA GUNA
(TAHUN/BULAN) ]],5,0)</f>
        <v>#N/A</v>
      </c>
      <c r="F297" s="156" t="e">
        <f>VLOOKUP(C297,W3_PATA!A:A,1,0)</f>
        <v>#N/A</v>
      </c>
      <c r="G297" s="157" t="e">
        <f t="shared" si="10"/>
        <v>#N/A</v>
      </c>
      <c r="H297" s="166" t="e">
        <f>VLOOKUP(A297,W2_LBA!B:H,7,0)</f>
        <v>#N/A</v>
      </c>
      <c r="I297" s="166" t="e">
        <f t="shared" si="9"/>
        <v>#N/A</v>
      </c>
      <c r="J297" s="166" t="e">
        <f>VLOOKUP(A297,W2_LBA!B:H,3,0)</f>
        <v>#N/A</v>
      </c>
      <c r="K297" s="275" t="e">
        <f>VLOOKUP(A297,W2_LBA!B:H,5,0)</f>
        <v>#N/A</v>
      </c>
      <c r="L297" s="281" t="e">
        <f>VLOOKUP(A297,Table1[#All],7,0)</f>
        <v>#N/A</v>
      </c>
    </row>
    <row r="298" spans="1:12" ht="20.149999999999999" customHeight="1" x14ac:dyDescent="0.25">
      <c r="A298" s="171">
        <f>W1_LDI!A296</f>
        <v>0</v>
      </c>
      <c r="B298" s="166" t="e">
        <f>VLOOKUP(A298,W2_LBA!B:G,6,0)</f>
        <v>#N/A</v>
      </c>
      <c r="C298" s="171" t="e">
        <f>VLOOKUP(A298,Table1[#All],6,0)</f>
        <v>#N/A</v>
      </c>
      <c r="D298" s="171" t="e">
        <f>VLOOKUP(A298,Table1[#All],3,0)</f>
        <v>#N/A</v>
      </c>
      <c r="E298" s="171" t="e">
        <f>VLOOKUP(A298,Table1[[#All],[NO. ASET - SUBNOMBOR
(IGFMAS)]:[BAKI USIA GUNA
(TAHUN/BULAN) ]],5,0)</f>
        <v>#N/A</v>
      </c>
      <c r="F298" s="156" t="e">
        <f>VLOOKUP(C298,W3_PATA!A:A,1,0)</f>
        <v>#N/A</v>
      </c>
      <c r="G298" s="157" t="e">
        <f t="shared" si="10"/>
        <v>#N/A</v>
      </c>
      <c r="H298" s="166" t="e">
        <f>VLOOKUP(A298,W2_LBA!B:H,7,0)</f>
        <v>#N/A</v>
      </c>
      <c r="I298" s="166" t="e">
        <f t="shared" si="9"/>
        <v>#N/A</v>
      </c>
      <c r="J298" s="166" t="e">
        <f>VLOOKUP(A298,W2_LBA!B:H,3,0)</f>
        <v>#N/A</v>
      </c>
      <c r="K298" s="275" t="e">
        <f>VLOOKUP(A298,W2_LBA!B:H,5,0)</f>
        <v>#N/A</v>
      </c>
      <c r="L298" s="281" t="e">
        <f>VLOOKUP(A298,Table1[#All],7,0)</f>
        <v>#N/A</v>
      </c>
    </row>
    <row r="299" spans="1:12" ht="20.149999999999999" customHeight="1" x14ac:dyDescent="0.25">
      <c r="A299" s="171">
        <f>W1_LDI!A297</f>
        <v>0</v>
      </c>
      <c r="B299" s="166" t="e">
        <f>VLOOKUP(A299,W2_LBA!B:G,6,0)</f>
        <v>#N/A</v>
      </c>
      <c r="C299" s="171" t="e">
        <f>VLOOKUP(A299,Table1[#All],6,0)</f>
        <v>#N/A</v>
      </c>
      <c r="D299" s="171" t="e">
        <f>VLOOKUP(A299,Table1[#All],3,0)</f>
        <v>#N/A</v>
      </c>
      <c r="E299" s="171" t="e">
        <f>VLOOKUP(A299,Table1[[#All],[NO. ASET - SUBNOMBOR
(IGFMAS)]:[BAKI USIA GUNA
(TAHUN/BULAN) ]],5,0)</f>
        <v>#N/A</v>
      </c>
      <c r="F299" s="156" t="e">
        <f>VLOOKUP(C299,W3_PATA!A:A,1,0)</f>
        <v>#N/A</v>
      </c>
      <c r="G299" s="157" t="e">
        <f t="shared" si="10"/>
        <v>#N/A</v>
      </c>
      <c r="H299" s="166" t="e">
        <f>VLOOKUP(A299,W2_LBA!B:H,7,0)</f>
        <v>#N/A</v>
      </c>
      <c r="I299" s="166" t="e">
        <f t="shared" si="9"/>
        <v>#N/A</v>
      </c>
      <c r="J299" s="166" t="e">
        <f>VLOOKUP(A299,W2_LBA!B:H,3,0)</f>
        <v>#N/A</v>
      </c>
      <c r="K299" s="275" t="e">
        <f>VLOOKUP(A299,W2_LBA!B:H,5,0)</f>
        <v>#N/A</v>
      </c>
      <c r="L299" s="281" t="e">
        <f>VLOOKUP(A299,Table1[#All],7,0)</f>
        <v>#N/A</v>
      </c>
    </row>
    <row r="300" spans="1:12" ht="20.149999999999999" customHeight="1" x14ac:dyDescent="0.25">
      <c r="A300" s="171">
        <f>W1_LDI!A298</f>
        <v>0</v>
      </c>
      <c r="B300" s="166" t="e">
        <f>VLOOKUP(A300,W2_LBA!B:G,6,0)</f>
        <v>#N/A</v>
      </c>
      <c r="C300" s="171" t="e">
        <f>VLOOKUP(A300,Table1[#All],6,0)</f>
        <v>#N/A</v>
      </c>
      <c r="D300" s="171" t="e">
        <f>VLOOKUP(A300,Table1[#All],3,0)</f>
        <v>#N/A</v>
      </c>
      <c r="E300" s="171" t="e">
        <f>VLOOKUP(A300,Table1[[#All],[NO. ASET - SUBNOMBOR
(IGFMAS)]:[BAKI USIA GUNA
(TAHUN/BULAN) ]],5,0)</f>
        <v>#N/A</v>
      </c>
      <c r="F300" s="156" t="e">
        <f>VLOOKUP(C300,W3_PATA!A:A,1,0)</f>
        <v>#N/A</v>
      </c>
      <c r="G300" s="157" t="e">
        <f t="shared" si="10"/>
        <v>#N/A</v>
      </c>
      <c r="H300" s="166" t="e">
        <f>VLOOKUP(A300,W2_LBA!B:H,7,0)</f>
        <v>#N/A</v>
      </c>
      <c r="I300" s="166" t="e">
        <f t="shared" si="9"/>
        <v>#N/A</v>
      </c>
      <c r="J300" s="166" t="e">
        <f>VLOOKUP(A300,W2_LBA!B:H,3,0)</f>
        <v>#N/A</v>
      </c>
      <c r="K300" s="275" t="e">
        <f>VLOOKUP(A300,W2_LBA!B:H,5,0)</f>
        <v>#N/A</v>
      </c>
      <c r="L300" s="281" t="e">
        <f>VLOOKUP(A300,Table1[#All],7,0)</f>
        <v>#N/A</v>
      </c>
    </row>
    <row r="301" spans="1:12" ht="20.149999999999999" customHeight="1" x14ac:dyDescent="0.25">
      <c r="A301" s="171">
        <f>W1_LDI!A299</f>
        <v>0</v>
      </c>
      <c r="B301" s="166" t="e">
        <f>VLOOKUP(A301,W2_LBA!B:G,6,0)</f>
        <v>#N/A</v>
      </c>
      <c r="C301" s="171" t="e">
        <f>VLOOKUP(A301,Table1[#All],6,0)</f>
        <v>#N/A</v>
      </c>
      <c r="D301" s="171" t="e">
        <f>VLOOKUP(A301,Table1[#All],3,0)</f>
        <v>#N/A</v>
      </c>
      <c r="E301" s="171" t="e">
        <f>VLOOKUP(A301,Table1[[#All],[NO. ASET - SUBNOMBOR
(IGFMAS)]:[BAKI USIA GUNA
(TAHUN/BULAN) ]],5,0)</f>
        <v>#N/A</v>
      </c>
      <c r="F301" s="156" t="e">
        <f>VLOOKUP(C301,W3_PATA!A:A,1,0)</f>
        <v>#N/A</v>
      </c>
      <c r="G301" s="157" t="e">
        <f t="shared" si="10"/>
        <v>#N/A</v>
      </c>
      <c r="H301" s="166" t="e">
        <f>VLOOKUP(A301,W2_LBA!B:H,7,0)</f>
        <v>#N/A</v>
      </c>
      <c r="I301" s="166" t="e">
        <f t="shared" si="9"/>
        <v>#N/A</v>
      </c>
      <c r="J301" s="166" t="e">
        <f>VLOOKUP(A301,W2_LBA!B:H,3,0)</f>
        <v>#N/A</v>
      </c>
      <c r="K301" s="275" t="e">
        <f>VLOOKUP(A301,W2_LBA!B:H,5,0)</f>
        <v>#N/A</v>
      </c>
      <c r="L301" s="281" t="e">
        <f>VLOOKUP(A301,Table1[#All],7,0)</f>
        <v>#N/A</v>
      </c>
    </row>
    <row r="302" spans="1:12" ht="20.149999999999999" customHeight="1" x14ac:dyDescent="0.25">
      <c r="A302" s="171">
        <f>W1_LDI!A300</f>
        <v>0</v>
      </c>
      <c r="B302" s="166" t="e">
        <f>VLOOKUP(A302,W2_LBA!B:G,6,0)</f>
        <v>#N/A</v>
      </c>
      <c r="C302" s="171" t="e">
        <f>VLOOKUP(A302,Table1[#All],6,0)</f>
        <v>#N/A</v>
      </c>
      <c r="D302" s="171" t="e">
        <f>VLOOKUP(A302,Table1[#All],3,0)</f>
        <v>#N/A</v>
      </c>
      <c r="E302" s="171" t="e">
        <f>VLOOKUP(A302,Table1[[#All],[NO. ASET - SUBNOMBOR
(IGFMAS)]:[BAKI USIA GUNA
(TAHUN/BULAN) ]],5,0)</f>
        <v>#N/A</v>
      </c>
      <c r="F302" s="156" t="e">
        <f>VLOOKUP(C302,W3_PATA!A:A,1,0)</f>
        <v>#N/A</v>
      </c>
      <c r="G302" s="157" t="e">
        <f t="shared" si="10"/>
        <v>#N/A</v>
      </c>
      <c r="H302" s="166" t="e">
        <f>VLOOKUP(A302,W2_LBA!B:H,7,0)</f>
        <v>#N/A</v>
      </c>
      <c r="I302" s="166" t="e">
        <f t="shared" si="9"/>
        <v>#N/A</v>
      </c>
      <c r="J302" s="166" t="e">
        <f>VLOOKUP(A302,W2_LBA!B:H,3,0)</f>
        <v>#N/A</v>
      </c>
      <c r="K302" s="275" t="e">
        <f>VLOOKUP(A302,W2_LBA!B:H,5,0)</f>
        <v>#N/A</v>
      </c>
      <c r="L302" s="281" t="e">
        <f>VLOOKUP(A302,Table1[#All],7,0)</f>
        <v>#N/A</v>
      </c>
    </row>
    <row r="303" spans="1:12" ht="20.149999999999999" customHeight="1" x14ac:dyDescent="0.25">
      <c r="A303" s="171">
        <f>W1_LDI!A301</f>
        <v>0</v>
      </c>
      <c r="B303" s="166" t="e">
        <f>VLOOKUP(A303,W2_LBA!B:G,6,0)</f>
        <v>#N/A</v>
      </c>
      <c r="C303" s="171" t="e">
        <f>VLOOKUP(A303,Table1[#All],6,0)</f>
        <v>#N/A</v>
      </c>
      <c r="D303" s="171" t="e">
        <f>VLOOKUP(A303,Table1[#All],3,0)</f>
        <v>#N/A</v>
      </c>
      <c r="E303" s="171" t="e">
        <f>VLOOKUP(A303,Table1[[#All],[NO. ASET - SUBNOMBOR
(IGFMAS)]:[BAKI USIA GUNA
(TAHUN/BULAN) ]],5,0)</f>
        <v>#N/A</v>
      </c>
      <c r="F303" s="156" t="e">
        <f>VLOOKUP(C303,W3_PATA!A:A,1,0)</f>
        <v>#N/A</v>
      </c>
      <c r="G303" s="157" t="e">
        <f t="shared" si="10"/>
        <v>#N/A</v>
      </c>
      <c r="H303" s="166" t="e">
        <f>VLOOKUP(A303,W2_LBA!B:H,7,0)</f>
        <v>#N/A</v>
      </c>
      <c r="I303" s="166" t="e">
        <f t="shared" si="9"/>
        <v>#N/A</v>
      </c>
      <c r="J303" s="166" t="e">
        <f>VLOOKUP(A303,W2_LBA!B:H,3,0)</f>
        <v>#N/A</v>
      </c>
      <c r="K303" s="275" t="e">
        <f>VLOOKUP(A303,W2_LBA!B:H,5,0)</f>
        <v>#N/A</v>
      </c>
      <c r="L303" s="281" t="e">
        <f>VLOOKUP(A303,Table1[#All],7,0)</f>
        <v>#N/A</v>
      </c>
    </row>
    <row r="305" spans="1:16" ht="20.149999999999999" customHeight="1" x14ac:dyDescent="0.25">
      <c r="A305" s="184">
        <f>COUNTA(A4:A303)</f>
        <v>300</v>
      </c>
      <c r="B305" s="260">
        <f>SUMIF(B4:B303,"&lt;&gt;#N/A")</f>
        <v>0</v>
      </c>
      <c r="C305" s="184"/>
      <c r="D305" s="184"/>
      <c r="E305" s="184"/>
      <c r="F305" s="184">
        <f>COUNTIF(F4:F303, "#N/A")</f>
        <v>300</v>
      </c>
      <c r="G305" s="260">
        <f>SUMIF(G4:G303,"&lt;&gt;#N/A")</f>
        <v>0</v>
      </c>
      <c r="H305" s="260">
        <f>SUMIF(H4:H303,"&lt;&gt;#N/A")</f>
        <v>0</v>
      </c>
      <c r="I305" s="260">
        <f>SUMIF(I4:I303,"&lt;&gt;#N/A")</f>
        <v>0</v>
      </c>
      <c r="J305" s="260"/>
      <c r="K305" s="276"/>
      <c r="L305" s="282"/>
      <c r="M305" s="260"/>
      <c r="N305" s="260"/>
      <c r="O305" s="260"/>
      <c r="P305" s="184"/>
    </row>
    <row r="306" spans="1:16" s="191" customFormat="1" ht="30" customHeight="1" x14ac:dyDescent="0.25">
      <c r="A306" s="261" t="s">
        <v>15</v>
      </c>
      <c r="B306" s="261" t="s">
        <v>16</v>
      </c>
      <c r="C306" s="262"/>
      <c r="D306" s="262"/>
      <c r="E306" s="262"/>
      <c r="F306" s="261" t="s">
        <v>151</v>
      </c>
      <c r="G306" s="263" t="s">
        <v>152</v>
      </c>
      <c r="H306" s="264"/>
      <c r="I306" s="264"/>
      <c r="J306" s="264"/>
      <c r="K306" s="277"/>
      <c r="L306" s="283"/>
      <c r="M306" s="264"/>
      <c r="N306" s="264"/>
      <c r="O306" s="264"/>
      <c r="P306" s="262"/>
    </row>
  </sheetData>
  <mergeCells count="2">
    <mergeCell ref="M2:P2"/>
    <mergeCell ref="A2:L2"/>
  </mergeCells>
  <conditionalFormatting sqref="C305:E1048576 D3:E3 B3 F305 B307:B1048576 C304:F304 B304:B305 C3:C303">
    <cfRule type="containsText" dxfId="3" priority="11" operator="containsText" text="#N/A">
      <formula>NOT(ISERROR(SEARCH("#N/A",B3)))</formula>
    </cfRule>
    <cfRule type="containsText" dxfId="2" priority="12" operator="containsText" text="#n/a">
      <formula>NOT(ISERROR(SEARCH("#n/a",B3)))</formula>
    </cfRule>
  </conditionalFormatting>
  <conditionalFormatting sqref="G305:O305">
    <cfRule type="containsText" dxfId="1" priority="1" operator="containsText" text="#N/A">
      <formula>NOT(ISERROR(SEARCH("#N/A",G305)))</formula>
    </cfRule>
    <cfRule type="containsText" dxfId="0" priority="2" operator="containsText" text="#n/a">
      <formula>NOT(ISERROR(SEARCH("#n/a",G305)))</formula>
    </cfRule>
  </conditionalFormatting>
  <pageMargins left="0.70866141732283472" right="0.70866141732283472" top="0.74803149606299213" bottom="0.74803149606299213" header="0.31496062992125984" footer="0.31496062992125984"/>
  <pageSetup scale="3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0FD1892-4705-4E3A-99FB-09AAECBCE04A}">
          <x14:formula1>
            <xm:f>'LAMPIRAN B3-B-A1 (UPF PTJ)'!$D$31:$D$33</xm:f>
          </x14:formula1>
          <xm:sqref>N4:N304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R38"/>
  <sheetViews>
    <sheetView view="pageBreakPreview" zoomScale="80" zoomScaleNormal="70" zoomScaleSheetLayoutView="80" workbookViewId="0">
      <selection activeCell="H7" sqref="H7:K7"/>
    </sheetView>
  </sheetViews>
  <sheetFormatPr defaultColWidth="9.1796875" defaultRowHeight="19.5" customHeight="1" x14ac:dyDescent="0.25"/>
  <cols>
    <col min="1" max="1" width="9.1796875" style="114"/>
    <col min="2" max="2" width="3.7265625" style="114" customWidth="1"/>
    <col min="3" max="3" width="3.1796875" style="114" customWidth="1"/>
    <col min="4" max="4" width="13.1796875" style="114" customWidth="1"/>
    <col min="5" max="5" width="14.81640625" style="114" customWidth="1"/>
    <col min="6" max="6" width="16.7265625" style="114" customWidth="1"/>
    <col min="7" max="7" width="3.26953125" style="114" customWidth="1"/>
    <col min="8" max="8" width="7.1796875" style="114" customWidth="1"/>
    <col min="9" max="9" width="19.453125" style="114" customWidth="1"/>
    <col min="10" max="10" width="17.26953125" style="115" customWidth="1"/>
    <col min="11" max="11" width="28.54296875" style="117" customWidth="1"/>
    <col min="12" max="12" width="28.54296875" style="118" customWidth="1"/>
    <col min="13" max="13" width="11.81640625" style="114" bestFit="1" customWidth="1"/>
    <col min="14" max="14" width="9.1796875" style="114"/>
    <col min="15" max="15" width="11.1796875" style="114" bestFit="1" customWidth="1"/>
    <col min="16" max="16" width="9.81640625" style="114" bestFit="1" customWidth="1"/>
    <col min="17" max="17" width="11.26953125" style="114" bestFit="1" customWidth="1"/>
    <col min="18" max="18" width="9.26953125" style="114" bestFit="1" customWidth="1"/>
    <col min="19" max="16384" width="9.1796875" style="114"/>
  </cols>
  <sheetData>
    <row r="1" spans="1:13" ht="19.5" customHeight="1" x14ac:dyDescent="0.25">
      <c r="K1" s="114"/>
      <c r="L1" s="116" t="s">
        <v>92</v>
      </c>
    </row>
    <row r="2" spans="1:13" ht="19.5" customHeight="1" x14ac:dyDescent="0.25">
      <c r="A2" s="287" t="s">
        <v>159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</row>
    <row r="4" spans="1:13" ht="19.5" customHeight="1" x14ac:dyDescent="0.25">
      <c r="D4" s="119" t="s">
        <v>0</v>
      </c>
      <c r="G4" s="114" t="s">
        <v>1</v>
      </c>
      <c r="H4" s="291" t="s">
        <v>21</v>
      </c>
      <c r="I4" s="291"/>
      <c r="J4" s="291"/>
      <c r="K4" s="291"/>
    </row>
    <row r="5" spans="1:13" s="120" customFormat="1" ht="19.5" customHeight="1" x14ac:dyDescent="0.25">
      <c r="D5" s="119" t="s">
        <v>2</v>
      </c>
      <c r="F5" s="119"/>
      <c r="G5" s="119" t="s">
        <v>1</v>
      </c>
      <c r="H5" s="291" t="s">
        <v>21</v>
      </c>
      <c r="I5" s="291"/>
      <c r="J5" s="291"/>
      <c r="K5" s="291"/>
      <c r="L5" s="121"/>
    </row>
    <row r="6" spans="1:13" s="120" customFormat="1" ht="19.5" customHeight="1" x14ac:dyDescent="0.25">
      <c r="D6" s="119" t="s">
        <v>3</v>
      </c>
      <c r="G6" s="120" t="s">
        <v>1</v>
      </c>
      <c r="H6" s="291" t="s">
        <v>21</v>
      </c>
      <c r="I6" s="291"/>
      <c r="J6" s="291"/>
      <c r="K6" s="291"/>
      <c r="L6" s="121"/>
    </row>
    <row r="7" spans="1:13" s="120" customFormat="1" ht="19.5" customHeight="1" x14ac:dyDescent="0.25">
      <c r="D7" s="119" t="s">
        <v>4</v>
      </c>
      <c r="F7" s="119"/>
      <c r="G7" s="119" t="s">
        <v>1</v>
      </c>
      <c r="H7" s="291" t="s">
        <v>21</v>
      </c>
      <c r="I7" s="291"/>
      <c r="J7" s="291"/>
      <c r="K7" s="291"/>
      <c r="L7" s="121"/>
    </row>
    <row r="8" spans="1:13" s="120" customFormat="1" ht="67.5" customHeight="1" x14ac:dyDescent="0.25">
      <c r="D8" s="119" t="s">
        <v>5</v>
      </c>
      <c r="F8" s="119"/>
      <c r="G8" s="119" t="s">
        <v>1</v>
      </c>
      <c r="H8" s="292" t="s">
        <v>178</v>
      </c>
      <c r="I8" s="293"/>
      <c r="J8" s="293"/>
      <c r="K8" s="293"/>
      <c r="L8" s="121"/>
    </row>
    <row r="9" spans="1:13" ht="19.5" customHeight="1" x14ac:dyDescent="0.25">
      <c r="D9" s="119" t="s">
        <v>6</v>
      </c>
      <c r="G9" s="119" t="s">
        <v>1</v>
      </c>
      <c r="H9" s="294" t="s">
        <v>79</v>
      </c>
      <c r="I9" s="294"/>
      <c r="J9" s="294"/>
      <c r="K9" s="294"/>
    </row>
    <row r="10" spans="1:13" ht="19.5" customHeight="1" x14ac:dyDescent="0.25">
      <c r="D10" s="119" t="s">
        <v>7</v>
      </c>
      <c r="G10" s="119" t="s">
        <v>1</v>
      </c>
      <c r="H10" s="122" t="s">
        <v>19</v>
      </c>
    </row>
    <row r="11" spans="1:13" ht="19.5" customHeight="1" x14ac:dyDescent="0.25">
      <c r="G11" s="119" t="s">
        <v>1</v>
      </c>
      <c r="H11" s="122" t="s">
        <v>20</v>
      </c>
    </row>
    <row r="12" spans="1:13" ht="19.5" customHeight="1" x14ac:dyDescent="0.25">
      <c r="L12" s="198"/>
    </row>
    <row r="13" spans="1:13" ht="34" customHeight="1" thickBot="1" x14ac:dyDescent="0.3">
      <c r="K13" s="199"/>
      <c r="L13" s="200"/>
    </row>
    <row r="14" spans="1:13" ht="49.5" customHeight="1" thickBot="1" x14ac:dyDescent="0.3">
      <c r="B14" s="195"/>
      <c r="C14" s="288" t="s">
        <v>93</v>
      </c>
      <c r="D14" s="289"/>
      <c r="E14" s="289"/>
      <c r="F14" s="289"/>
      <c r="G14" s="289"/>
      <c r="H14" s="289"/>
      <c r="I14" s="290"/>
      <c r="J14" s="196" t="s">
        <v>67</v>
      </c>
      <c r="K14" s="197" t="s">
        <v>145</v>
      </c>
      <c r="L14" s="197" t="s">
        <v>104</v>
      </c>
    </row>
    <row r="15" spans="1:13" ht="19.5" customHeight="1" x14ac:dyDescent="0.25">
      <c r="B15" s="123"/>
      <c r="C15" s="124"/>
      <c r="D15" s="125"/>
      <c r="E15" s="126"/>
      <c r="F15" s="126"/>
      <c r="G15" s="126"/>
      <c r="H15" s="126"/>
      <c r="I15" s="127"/>
      <c r="J15" s="128"/>
      <c r="K15" s="129"/>
      <c r="L15" s="192"/>
    </row>
    <row r="16" spans="1:13" ht="19.5" customHeight="1" x14ac:dyDescent="0.25">
      <c r="B16" s="130"/>
      <c r="C16" s="131" t="s">
        <v>9</v>
      </c>
      <c r="D16" s="119"/>
      <c r="I16" s="132"/>
      <c r="J16" s="115">
        <f>'W5_IGFMAS vs PATA'!A305</f>
        <v>300</v>
      </c>
      <c r="K16" s="201">
        <f>'W5_IGFMAS vs PATA'!B305</f>
        <v>0</v>
      </c>
      <c r="L16" s="192">
        <f>'W5_IGFMAS vs PATA'!H305</f>
        <v>0</v>
      </c>
      <c r="M16" s="133"/>
    </row>
    <row r="17" spans="2:16" ht="19.5" customHeight="1" x14ac:dyDescent="0.25">
      <c r="B17" s="130"/>
      <c r="C17" s="131" t="s">
        <v>10</v>
      </c>
      <c r="D17" s="119"/>
      <c r="I17" s="132"/>
      <c r="K17" s="134"/>
      <c r="L17" s="192"/>
    </row>
    <row r="18" spans="2:16" ht="19.5" customHeight="1" thickBot="1" x14ac:dyDescent="0.3">
      <c r="B18" s="139"/>
      <c r="C18" s="139"/>
      <c r="D18" s="140"/>
      <c r="E18" s="140"/>
      <c r="F18" s="140"/>
      <c r="G18" s="140"/>
      <c r="H18" s="140"/>
      <c r="I18" s="141"/>
      <c r="J18" s="142"/>
      <c r="K18" s="135"/>
      <c r="L18" s="193"/>
    </row>
    <row r="19" spans="2:16" ht="19.5" customHeight="1" x14ac:dyDescent="0.25">
      <c r="B19" s="123"/>
      <c r="C19" s="124" t="s">
        <v>11</v>
      </c>
      <c r="D19" s="125"/>
      <c r="E19" s="126"/>
      <c r="F19" s="126"/>
      <c r="G19" s="126"/>
      <c r="H19" s="126"/>
      <c r="I19" s="127"/>
      <c r="J19" s="128"/>
      <c r="K19" s="136"/>
      <c r="L19" s="194"/>
    </row>
    <row r="20" spans="2:16" ht="19.5" customHeight="1" x14ac:dyDescent="0.25">
      <c r="B20" s="130"/>
      <c r="C20" s="130"/>
      <c r="I20" s="132"/>
      <c r="K20" s="134"/>
      <c r="L20" s="192"/>
    </row>
    <row r="21" spans="2:16" ht="19.5" customHeight="1" x14ac:dyDescent="0.25">
      <c r="B21" s="130"/>
      <c r="C21" s="130" t="s">
        <v>146</v>
      </c>
      <c r="I21" s="132"/>
      <c r="K21" s="137"/>
      <c r="L21" s="192"/>
    </row>
    <row r="22" spans="2:16" ht="19.5" customHeight="1" x14ac:dyDescent="0.25">
      <c r="B22" s="130"/>
      <c r="C22" s="130" t="s">
        <v>12</v>
      </c>
      <c r="D22" s="119" t="s">
        <v>160</v>
      </c>
      <c r="I22" s="132"/>
      <c r="J22" s="115">
        <f>'W4_PATA vs IGFMAS'!F305</f>
        <v>300</v>
      </c>
      <c r="K22" s="202">
        <f>'W4_PATA vs IGFMAS'!G305</f>
        <v>0</v>
      </c>
      <c r="L22" s="203" t="s">
        <v>105</v>
      </c>
      <c r="M22" s="138"/>
    </row>
    <row r="23" spans="2:16" ht="19.5" customHeight="1" x14ac:dyDescent="0.25">
      <c r="B23" s="130"/>
      <c r="C23" s="130"/>
      <c r="I23" s="132"/>
      <c r="K23" s="134"/>
      <c r="L23" s="192"/>
      <c r="M23" s="138"/>
    </row>
    <row r="24" spans="2:16" ht="19.5" customHeight="1" x14ac:dyDescent="0.25">
      <c r="B24" s="130"/>
      <c r="C24" s="130"/>
      <c r="I24" s="132"/>
      <c r="K24" s="134"/>
      <c r="L24" s="192"/>
      <c r="M24" s="138"/>
    </row>
    <row r="25" spans="2:16" ht="19.5" customHeight="1" thickBot="1" x14ac:dyDescent="0.3">
      <c r="B25" s="139"/>
      <c r="C25" s="139"/>
      <c r="D25" s="140"/>
      <c r="E25" s="140"/>
      <c r="F25" s="140"/>
      <c r="G25" s="140"/>
      <c r="H25" s="140"/>
      <c r="I25" s="141"/>
      <c r="J25" s="142"/>
      <c r="K25" s="135"/>
      <c r="L25" s="193"/>
    </row>
    <row r="26" spans="2:16" ht="19.5" customHeight="1" x14ac:dyDescent="0.25">
      <c r="B26" s="123"/>
      <c r="C26" s="124" t="s">
        <v>13</v>
      </c>
      <c r="D26" s="125"/>
      <c r="E26" s="126"/>
      <c r="F26" s="126"/>
      <c r="G26" s="126"/>
      <c r="H26" s="126"/>
      <c r="I26" s="127"/>
      <c r="J26" s="143"/>
      <c r="K26" s="136"/>
      <c r="L26" s="194"/>
    </row>
    <row r="27" spans="2:16" ht="19.5" customHeight="1" x14ac:dyDescent="0.25">
      <c r="B27" s="130"/>
      <c r="C27" s="130"/>
      <c r="I27" s="132"/>
      <c r="J27" s="144"/>
      <c r="K27" s="134"/>
      <c r="L27" s="192"/>
    </row>
    <row r="28" spans="2:16" ht="19.5" customHeight="1" x14ac:dyDescent="0.25">
      <c r="B28" s="130"/>
      <c r="C28" s="130" t="s">
        <v>147</v>
      </c>
      <c r="I28" s="132"/>
      <c r="J28" s="144"/>
      <c r="K28" s="134"/>
      <c r="L28" s="192"/>
    </row>
    <row r="29" spans="2:16" ht="19.5" customHeight="1" x14ac:dyDescent="0.25">
      <c r="B29" s="130"/>
      <c r="C29" s="130" t="s">
        <v>12</v>
      </c>
      <c r="D29" s="119" t="s">
        <v>161</v>
      </c>
      <c r="I29" s="132"/>
      <c r="J29" s="144">
        <f>'W5_IGFMAS vs PATA'!F305</f>
        <v>300</v>
      </c>
      <c r="K29" s="202">
        <f>'W5_IGFMAS vs PATA'!G305</f>
        <v>0</v>
      </c>
      <c r="L29" s="192">
        <f>'W5_IGFMAS vs PATA'!I305</f>
        <v>0</v>
      </c>
    </row>
    <row r="30" spans="2:16" ht="19.5" customHeight="1" x14ac:dyDescent="0.25">
      <c r="B30" s="130"/>
      <c r="C30" s="130"/>
      <c r="D30" s="119"/>
      <c r="I30" s="132"/>
      <c r="J30" s="144"/>
      <c r="K30" s="134"/>
      <c r="L30" s="192"/>
    </row>
    <row r="31" spans="2:16" ht="19.5" customHeight="1" thickBot="1" x14ac:dyDescent="0.3">
      <c r="B31" s="139"/>
      <c r="C31" s="139"/>
      <c r="D31" s="140"/>
      <c r="E31" s="140"/>
      <c r="F31" s="140"/>
      <c r="G31" s="140"/>
      <c r="H31" s="140"/>
      <c r="I31" s="141"/>
      <c r="J31" s="145"/>
      <c r="K31" s="135"/>
      <c r="L31" s="193"/>
    </row>
    <row r="32" spans="2:16" ht="19.5" customHeight="1" x14ac:dyDescent="0.25">
      <c r="B32" s="123"/>
      <c r="C32" s="123"/>
      <c r="D32" s="126"/>
      <c r="E32" s="126"/>
      <c r="F32" s="126"/>
      <c r="G32" s="126"/>
      <c r="H32" s="126"/>
      <c r="I32" s="127"/>
      <c r="J32" s="128"/>
      <c r="K32" s="136"/>
      <c r="L32" s="194"/>
      <c r="N32" s="146"/>
      <c r="O32" s="146"/>
      <c r="P32" s="146"/>
    </row>
    <row r="33" spans="2:18" ht="19.5" customHeight="1" x14ac:dyDescent="0.25">
      <c r="B33" s="130"/>
      <c r="C33" s="131" t="s">
        <v>148</v>
      </c>
      <c r="D33" s="119"/>
      <c r="I33" s="132"/>
      <c r="J33" s="115">
        <f>J16+J22-J29</f>
        <v>300</v>
      </c>
      <c r="K33" s="202">
        <f>K16+K22-K29</f>
        <v>0</v>
      </c>
      <c r="L33" s="192"/>
      <c r="P33" s="147"/>
      <c r="Q33" s="146"/>
      <c r="R33" s="148"/>
    </row>
    <row r="34" spans="2:18" ht="19.5" customHeight="1" x14ac:dyDescent="0.25">
      <c r="B34" s="130"/>
      <c r="C34" s="131" t="s">
        <v>10</v>
      </c>
      <c r="D34" s="119"/>
      <c r="I34" s="132"/>
      <c r="K34" s="134"/>
      <c r="L34" s="192"/>
      <c r="P34" s="146"/>
      <c r="Q34" s="149"/>
      <c r="R34" s="150"/>
    </row>
    <row r="35" spans="2:18" ht="19.5" customHeight="1" thickBot="1" x14ac:dyDescent="0.3">
      <c r="B35" s="139"/>
      <c r="C35" s="139"/>
      <c r="D35" s="140"/>
      <c r="E35" s="140"/>
      <c r="F35" s="140"/>
      <c r="G35" s="140"/>
      <c r="H35" s="140"/>
      <c r="I35" s="141"/>
      <c r="J35" s="145"/>
      <c r="K35" s="135"/>
      <c r="L35" s="193"/>
      <c r="N35" s="146"/>
      <c r="O35" s="146"/>
      <c r="P35" s="146"/>
    </row>
    <row r="36" spans="2:18" ht="19.5" customHeight="1" x14ac:dyDescent="0.25">
      <c r="K36" s="151"/>
    </row>
    <row r="37" spans="2:18" ht="19.5" customHeight="1" x14ac:dyDescent="0.25">
      <c r="B37" s="119"/>
      <c r="C37" s="152" t="s">
        <v>162</v>
      </c>
      <c r="D37" s="153"/>
      <c r="J37" s="204"/>
      <c r="K37" s="205"/>
    </row>
    <row r="38" spans="2:18" ht="19.5" customHeight="1" x14ac:dyDescent="0.25">
      <c r="K38" s="154"/>
    </row>
  </sheetData>
  <mergeCells count="8">
    <mergeCell ref="A2:L2"/>
    <mergeCell ref="C14:I14"/>
    <mergeCell ref="H4:K4"/>
    <mergeCell ref="H5:K5"/>
    <mergeCell ref="H7:K7"/>
    <mergeCell ref="H8:K8"/>
    <mergeCell ref="H9:K9"/>
    <mergeCell ref="H6:K6"/>
  </mergeCells>
  <pageMargins left="0.7" right="0.7" top="0.75" bottom="0.75" header="0.3" footer="0.3"/>
  <pageSetup paperSize="9" scale="54"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 tint="0.79998168889431442"/>
    <pageSetUpPr fitToPage="1"/>
  </sheetPr>
  <dimension ref="B1:R344"/>
  <sheetViews>
    <sheetView showGridLines="0" zoomScale="90" zoomScaleNormal="90" workbookViewId="0"/>
  </sheetViews>
  <sheetFormatPr defaultColWidth="8.7265625" defaultRowHeight="19" customHeight="1" x14ac:dyDescent="0.25"/>
  <cols>
    <col min="1" max="1" width="8.7265625" style="9"/>
    <col min="2" max="2" width="7.1796875" style="9" customWidth="1"/>
    <col min="3" max="8" width="18.26953125" style="9" customWidth="1"/>
    <col min="9" max="9" width="15.453125" style="9" customWidth="1"/>
    <col min="10" max="10" width="42.1796875" style="9" bestFit="1" customWidth="1"/>
    <col min="11" max="11" width="14.453125" style="11" bestFit="1" customWidth="1"/>
    <col min="12" max="12" width="34.1796875" style="9" bestFit="1" customWidth="1"/>
    <col min="13" max="13" width="17.6328125" style="13" customWidth="1"/>
    <col min="14" max="14" width="17.6328125" style="21" customWidth="1"/>
    <col min="15" max="15" width="24.6328125" style="9" customWidth="1"/>
    <col min="16" max="16" width="34.453125" style="21" customWidth="1"/>
    <col min="17" max="17" width="24.453125" style="9" customWidth="1"/>
    <col min="18" max="18" width="24.54296875" style="9" customWidth="1"/>
    <col min="19" max="23" width="8.7265625" style="9"/>
    <col min="24" max="24" width="13.1796875" style="9" customWidth="1"/>
    <col min="25" max="16384" width="8.7265625" style="9"/>
  </cols>
  <sheetData>
    <row r="1" spans="2:18" ht="16" customHeight="1" x14ac:dyDescent="0.25">
      <c r="M1" s="14"/>
      <c r="N1" s="20"/>
      <c r="O1" s="14"/>
      <c r="P1" s="20"/>
      <c r="R1" s="19" t="s">
        <v>137</v>
      </c>
    </row>
    <row r="2" spans="2:18" ht="16" customHeight="1" x14ac:dyDescent="0.25">
      <c r="B2" s="295" t="s">
        <v>124</v>
      </c>
      <c r="C2" s="295"/>
      <c r="D2" s="295"/>
      <c r="E2" s="223" t="s">
        <v>1</v>
      </c>
      <c r="M2" s="14"/>
      <c r="N2" s="20"/>
      <c r="O2" s="14"/>
      <c r="P2" s="20"/>
      <c r="R2" s="19"/>
    </row>
    <row r="3" spans="2:18" ht="16" customHeight="1" x14ac:dyDescent="0.25">
      <c r="B3" s="296" t="s">
        <v>61</v>
      </c>
      <c r="C3" s="296"/>
      <c r="D3" s="296"/>
      <c r="E3" s="223" t="s">
        <v>1</v>
      </c>
      <c r="M3" s="14"/>
      <c r="N3" s="20"/>
      <c r="O3" s="14"/>
      <c r="P3" s="20"/>
      <c r="R3" s="19"/>
    </row>
    <row r="4" spans="2:18" ht="16" customHeight="1" x14ac:dyDescent="0.25">
      <c r="B4" s="296" t="s">
        <v>62</v>
      </c>
      <c r="C4" s="296"/>
      <c r="D4" s="296"/>
      <c r="E4" s="223" t="s">
        <v>1</v>
      </c>
      <c r="M4" s="14"/>
      <c r="N4" s="20"/>
      <c r="O4" s="14"/>
      <c r="P4" s="20"/>
      <c r="R4" s="19"/>
    </row>
    <row r="5" spans="2:18" ht="16" customHeight="1" x14ac:dyDescent="0.25">
      <c r="B5" s="311" t="s">
        <v>122</v>
      </c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1"/>
    </row>
    <row r="6" spans="2:18" ht="16" customHeight="1" x14ac:dyDescent="0.25">
      <c r="B6" s="311" t="s">
        <v>121</v>
      </c>
      <c r="C6" s="311"/>
      <c r="D6" s="311"/>
      <c r="E6" s="311"/>
      <c r="F6" s="311"/>
      <c r="G6" s="311"/>
      <c r="H6" s="311"/>
      <c r="I6" s="311"/>
      <c r="J6" s="311"/>
      <c r="K6" s="311"/>
      <c r="L6" s="311"/>
      <c r="M6" s="311"/>
      <c r="N6" s="311"/>
      <c r="O6" s="311"/>
      <c r="P6" s="311"/>
      <c r="Q6" s="311"/>
      <c r="R6" s="311"/>
    </row>
    <row r="7" spans="2:18" ht="16" customHeight="1" x14ac:dyDescent="0.25">
      <c r="C7" s="10"/>
      <c r="D7" s="10"/>
      <c r="E7" s="10"/>
      <c r="F7" s="10"/>
      <c r="G7" s="10"/>
      <c r="H7" s="10"/>
      <c r="I7" s="10"/>
      <c r="J7" s="10"/>
      <c r="K7" s="10"/>
      <c r="L7" s="10"/>
      <c r="M7" s="14">
        <f>SUBTOTAL(3,M11:M310)</f>
        <v>300</v>
      </c>
      <c r="N7" s="20" t="e">
        <f>SUBTOTAL(9,N11:N310)</f>
        <v>#N/A</v>
      </c>
      <c r="O7" s="10"/>
      <c r="P7" s="10"/>
      <c r="Q7" s="10"/>
      <c r="R7" s="10"/>
    </row>
    <row r="8" spans="2:18" ht="53" customHeight="1" thickBot="1" x14ac:dyDescent="0.3">
      <c r="B8" s="304" t="s">
        <v>94</v>
      </c>
      <c r="C8" s="304"/>
      <c r="D8" s="304"/>
      <c r="E8" s="304"/>
      <c r="F8" s="304"/>
      <c r="G8" s="304"/>
      <c r="H8" s="304"/>
      <c r="I8" s="304"/>
      <c r="J8" s="101" t="s">
        <v>57</v>
      </c>
      <c r="K8" s="267" t="s">
        <v>94</v>
      </c>
      <c r="L8" s="268" t="s">
        <v>163</v>
      </c>
      <c r="M8" s="36" t="s">
        <v>58</v>
      </c>
      <c r="N8" s="36" t="s">
        <v>57</v>
      </c>
      <c r="O8" s="304" t="s">
        <v>94</v>
      </c>
      <c r="P8" s="304"/>
      <c r="Q8" s="304"/>
      <c r="R8" s="304"/>
    </row>
    <row r="9" spans="2:18" s="13" customFormat="1" ht="25" customHeight="1" x14ac:dyDescent="0.25">
      <c r="B9" s="309" t="s">
        <v>123</v>
      </c>
      <c r="C9" s="297" t="s">
        <v>115</v>
      </c>
      <c r="D9" s="298"/>
      <c r="E9" s="298"/>
      <c r="F9" s="298"/>
      <c r="G9" s="298"/>
      <c r="H9" s="299"/>
      <c r="I9" s="302" t="s">
        <v>114</v>
      </c>
      <c r="J9" s="300" t="s">
        <v>81</v>
      </c>
      <c r="K9" s="305" t="s">
        <v>112</v>
      </c>
      <c r="L9" s="307" t="s">
        <v>153</v>
      </c>
      <c r="M9" s="297" t="s">
        <v>110</v>
      </c>
      <c r="N9" s="299"/>
      <c r="O9" s="312" t="s">
        <v>107</v>
      </c>
      <c r="P9" s="313" t="s">
        <v>106</v>
      </c>
      <c r="Q9" s="308" t="s">
        <v>108</v>
      </c>
      <c r="R9" s="308" t="s">
        <v>109</v>
      </c>
    </row>
    <row r="10" spans="2:18" s="17" customFormat="1" ht="39.5" thickBot="1" x14ac:dyDescent="0.3">
      <c r="B10" s="310"/>
      <c r="C10" s="220" t="s">
        <v>116</v>
      </c>
      <c r="D10" s="220" t="s">
        <v>117</v>
      </c>
      <c r="E10" s="220" t="s">
        <v>118</v>
      </c>
      <c r="F10" s="220" t="s">
        <v>60</v>
      </c>
      <c r="G10" s="220" t="s">
        <v>120</v>
      </c>
      <c r="H10" s="220" t="s">
        <v>119</v>
      </c>
      <c r="I10" s="303"/>
      <c r="J10" s="301"/>
      <c r="K10" s="306"/>
      <c r="L10" s="307"/>
      <c r="M10" s="220" t="s">
        <v>67</v>
      </c>
      <c r="N10" s="221" t="s">
        <v>111</v>
      </c>
      <c r="O10" s="312"/>
      <c r="P10" s="313"/>
      <c r="Q10" s="308"/>
      <c r="R10" s="308"/>
    </row>
    <row r="11" spans="2:18" s="12" customFormat="1" ht="15" customHeight="1" x14ac:dyDescent="0.25">
      <c r="B11" s="206">
        <v>1</v>
      </c>
      <c r="C11" s="206"/>
      <c r="D11" s="206"/>
      <c r="E11" s="206"/>
      <c r="F11" s="206"/>
      <c r="G11" s="206"/>
      <c r="H11" s="206"/>
      <c r="I11" s="207"/>
      <c r="J11" s="207" t="e">
        <f>VLOOKUP(L11,W3_PATA!A:G,2,0)</f>
        <v>#N/A</v>
      </c>
      <c r="K11" s="222"/>
      <c r="L11" s="224"/>
      <c r="M11" s="206">
        <v>1</v>
      </c>
      <c r="N11" s="209" t="e">
        <f>VLOOKUP(L11,W3_PATA!A:G,4,0)</f>
        <v>#N/A</v>
      </c>
      <c r="O11" s="210"/>
      <c r="P11" s="209"/>
      <c r="Q11" s="211"/>
      <c r="R11" s="211"/>
    </row>
    <row r="12" spans="2:18" s="12" customFormat="1" ht="16" customHeight="1" x14ac:dyDescent="0.25">
      <c r="B12" s="206">
        <v>2</v>
      </c>
      <c r="C12" s="206"/>
      <c r="D12" s="207"/>
      <c r="E12" s="206"/>
      <c r="F12" s="206"/>
      <c r="G12" s="207"/>
      <c r="H12" s="207"/>
      <c r="I12" s="206"/>
      <c r="J12" s="207" t="e">
        <f>VLOOKUP(L12,W3_PATA!A:G,2,0)</f>
        <v>#N/A</v>
      </c>
      <c r="K12" s="212"/>
      <c r="L12" s="224"/>
      <c r="M12" s="206">
        <v>1</v>
      </c>
      <c r="N12" s="209" t="e">
        <f>VLOOKUP(L12,W3_PATA!A:G,4,0)</f>
        <v>#N/A</v>
      </c>
      <c r="O12" s="210"/>
      <c r="P12" s="209"/>
      <c r="Q12" s="211"/>
      <c r="R12" s="211"/>
    </row>
    <row r="13" spans="2:18" s="12" customFormat="1" ht="16" customHeight="1" x14ac:dyDescent="0.25">
      <c r="B13" s="206">
        <v>3</v>
      </c>
      <c r="C13" s="206"/>
      <c r="D13" s="207"/>
      <c r="E13" s="206"/>
      <c r="F13" s="206"/>
      <c r="G13" s="207"/>
      <c r="H13" s="207"/>
      <c r="I13" s="207"/>
      <c r="J13" s="207" t="e">
        <f>VLOOKUP(L13,W3_PATA!A:G,2,0)</f>
        <v>#N/A</v>
      </c>
      <c r="K13" s="208"/>
      <c r="L13" s="224"/>
      <c r="M13" s="206">
        <v>1</v>
      </c>
      <c r="N13" s="209" t="e">
        <f>VLOOKUP(L13,W3_PATA!A:G,4,0)</f>
        <v>#N/A</v>
      </c>
      <c r="O13" s="210"/>
      <c r="P13" s="209"/>
      <c r="Q13" s="211"/>
      <c r="R13" s="211"/>
    </row>
    <row r="14" spans="2:18" s="12" customFormat="1" ht="16" customHeight="1" x14ac:dyDescent="0.25">
      <c r="B14" s="206">
        <v>4</v>
      </c>
      <c r="C14" s="206"/>
      <c r="D14" s="207"/>
      <c r="E14" s="206"/>
      <c r="F14" s="206"/>
      <c r="G14" s="207"/>
      <c r="H14" s="207"/>
      <c r="I14" s="207"/>
      <c r="J14" s="207" t="e">
        <f>VLOOKUP(L14,W3_PATA!A:G,2,0)</f>
        <v>#N/A</v>
      </c>
      <c r="K14" s="208"/>
      <c r="L14" s="224"/>
      <c r="M14" s="206">
        <v>1</v>
      </c>
      <c r="N14" s="209" t="e">
        <f>VLOOKUP(L14,W3_PATA!A:G,4,0)</f>
        <v>#N/A</v>
      </c>
      <c r="O14" s="210"/>
      <c r="P14" s="209"/>
      <c r="Q14" s="211"/>
      <c r="R14" s="211"/>
    </row>
    <row r="15" spans="2:18" s="12" customFormat="1" ht="16" customHeight="1" x14ac:dyDescent="0.25">
      <c r="B15" s="206">
        <v>5</v>
      </c>
      <c r="C15" s="206"/>
      <c r="D15" s="207"/>
      <c r="E15" s="206"/>
      <c r="F15" s="206"/>
      <c r="G15" s="207"/>
      <c r="H15" s="207"/>
      <c r="I15" s="207"/>
      <c r="J15" s="207" t="e">
        <f>VLOOKUP(L15,W3_PATA!A:G,2,0)</f>
        <v>#N/A</v>
      </c>
      <c r="K15" s="208"/>
      <c r="L15" s="224"/>
      <c r="M15" s="206">
        <v>1</v>
      </c>
      <c r="N15" s="209" t="e">
        <f>VLOOKUP(L15,W3_PATA!A:G,4,0)</f>
        <v>#N/A</v>
      </c>
      <c r="O15" s="210"/>
      <c r="P15" s="209"/>
      <c r="Q15" s="211"/>
      <c r="R15" s="211"/>
    </row>
    <row r="16" spans="2:18" s="12" customFormat="1" ht="16" customHeight="1" x14ac:dyDescent="0.25">
      <c r="B16" s="206">
        <v>6</v>
      </c>
      <c r="C16" s="206"/>
      <c r="D16" s="207"/>
      <c r="E16" s="206"/>
      <c r="F16" s="206"/>
      <c r="G16" s="207"/>
      <c r="H16" s="207"/>
      <c r="I16" s="206"/>
      <c r="J16" s="207" t="e">
        <f>VLOOKUP(L16,W3_PATA!A:G,2,0)</f>
        <v>#N/A</v>
      </c>
      <c r="K16" s="212"/>
      <c r="L16" s="224"/>
      <c r="M16" s="206">
        <v>1</v>
      </c>
      <c r="N16" s="209" t="e">
        <f>VLOOKUP(L16,W3_PATA!A:G,4,0)</f>
        <v>#N/A</v>
      </c>
      <c r="O16" s="210"/>
      <c r="P16" s="209"/>
      <c r="Q16" s="211"/>
      <c r="R16" s="211"/>
    </row>
    <row r="17" spans="2:18" s="12" customFormat="1" ht="16" customHeight="1" x14ac:dyDescent="0.25">
      <c r="B17" s="206">
        <v>7</v>
      </c>
      <c r="C17" s="206"/>
      <c r="D17" s="207"/>
      <c r="E17" s="206"/>
      <c r="F17" s="206"/>
      <c r="G17" s="207"/>
      <c r="H17" s="207"/>
      <c r="I17" s="206"/>
      <c r="J17" s="207" t="e">
        <f>VLOOKUP(L17,W3_PATA!A:G,2,0)</f>
        <v>#N/A</v>
      </c>
      <c r="K17" s="212"/>
      <c r="L17" s="224"/>
      <c r="M17" s="206">
        <v>1</v>
      </c>
      <c r="N17" s="209" t="e">
        <f>VLOOKUP(L17,W3_PATA!A:G,4,0)</f>
        <v>#N/A</v>
      </c>
      <c r="O17" s="210"/>
      <c r="P17" s="209"/>
      <c r="Q17" s="211"/>
      <c r="R17" s="211"/>
    </row>
    <row r="18" spans="2:18" s="12" customFormat="1" ht="16" customHeight="1" x14ac:dyDescent="0.25">
      <c r="B18" s="206">
        <v>8</v>
      </c>
      <c r="C18" s="206"/>
      <c r="D18" s="207"/>
      <c r="E18" s="206"/>
      <c r="F18" s="206"/>
      <c r="G18" s="207"/>
      <c r="H18" s="207"/>
      <c r="I18" s="206"/>
      <c r="J18" s="207" t="e">
        <f>VLOOKUP(L18,W3_PATA!A:G,2,0)</f>
        <v>#N/A</v>
      </c>
      <c r="K18" s="212"/>
      <c r="L18" s="224"/>
      <c r="M18" s="206">
        <v>1</v>
      </c>
      <c r="N18" s="209" t="e">
        <f>VLOOKUP(L18,W3_PATA!A:G,4,0)</f>
        <v>#N/A</v>
      </c>
      <c r="O18" s="210"/>
      <c r="P18" s="209"/>
      <c r="Q18" s="211"/>
      <c r="R18" s="211"/>
    </row>
    <row r="19" spans="2:18" s="12" customFormat="1" ht="16" customHeight="1" x14ac:dyDescent="0.25">
      <c r="B19" s="206">
        <v>9</v>
      </c>
      <c r="C19" s="206"/>
      <c r="D19" s="207"/>
      <c r="E19" s="206"/>
      <c r="F19" s="206"/>
      <c r="G19" s="207"/>
      <c r="H19" s="207"/>
      <c r="I19" s="207"/>
      <c r="J19" s="207" t="e">
        <f>VLOOKUP(L19,W3_PATA!A:G,2,0)</f>
        <v>#N/A</v>
      </c>
      <c r="K19" s="208"/>
      <c r="L19" s="224"/>
      <c r="M19" s="206">
        <v>1</v>
      </c>
      <c r="N19" s="209" t="e">
        <f>VLOOKUP(L19,W3_PATA!A:G,4,0)</f>
        <v>#N/A</v>
      </c>
      <c r="O19" s="210"/>
      <c r="P19" s="209"/>
      <c r="Q19" s="211"/>
      <c r="R19" s="211"/>
    </row>
    <row r="20" spans="2:18" s="12" customFormat="1" ht="16" customHeight="1" x14ac:dyDescent="0.25">
      <c r="B20" s="206">
        <v>10</v>
      </c>
      <c r="C20" s="206"/>
      <c r="D20" s="207"/>
      <c r="E20" s="206"/>
      <c r="F20" s="206"/>
      <c r="G20" s="207"/>
      <c r="H20" s="207"/>
      <c r="I20" s="206"/>
      <c r="J20" s="207" t="e">
        <f>VLOOKUP(L20,W3_PATA!A:G,2,0)</f>
        <v>#N/A</v>
      </c>
      <c r="K20" s="212"/>
      <c r="L20" s="224"/>
      <c r="M20" s="206">
        <v>1</v>
      </c>
      <c r="N20" s="209" t="e">
        <f>VLOOKUP(L20,W3_PATA!A:G,4,0)</f>
        <v>#N/A</v>
      </c>
      <c r="O20" s="210"/>
      <c r="P20" s="209"/>
      <c r="Q20" s="211"/>
      <c r="R20" s="211"/>
    </row>
    <row r="21" spans="2:18" s="12" customFormat="1" ht="16" customHeight="1" x14ac:dyDescent="0.25">
      <c r="B21" s="206">
        <v>11</v>
      </c>
      <c r="C21" s="206"/>
      <c r="D21" s="207"/>
      <c r="E21" s="206"/>
      <c r="F21" s="206"/>
      <c r="G21" s="207"/>
      <c r="H21" s="207"/>
      <c r="I21" s="206"/>
      <c r="J21" s="207" t="e">
        <f>VLOOKUP(L21,W3_PATA!A:G,2,0)</f>
        <v>#N/A</v>
      </c>
      <c r="K21" s="212"/>
      <c r="L21" s="224"/>
      <c r="M21" s="206">
        <v>1</v>
      </c>
      <c r="N21" s="209" t="e">
        <f>VLOOKUP(L21,W3_PATA!A:G,4,0)</f>
        <v>#N/A</v>
      </c>
      <c r="O21" s="210"/>
      <c r="P21" s="209"/>
      <c r="Q21" s="211"/>
      <c r="R21" s="211"/>
    </row>
    <row r="22" spans="2:18" s="12" customFormat="1" ht="16" customHeight="1" x14ac:dyDescent="0.25">
      <c r="B22" s="206">
        <v>12</v>
      </c>
      <c r="C22" s="206"/>
      <c r="D22" s="207"/>
      <c r="E22" s="206"/>
      <c r="F22" s="206"/>
      <c r="G22" s="207"/>
      <c r="H22" s="207"/>
      <c r="I22" s="206"/>
      <c r="J22" s="207" t="e">
        <f>VLOOKUP(L22,W3_PATA!A:G,2,0)</f>
        <v>#N/A</v>
      </c>
      <c r="K22" s="212"/>
      <c r="L22" s="224"/>
      <c r="M22" s="206">
        <v>1</v>
      </c>
      <c r="N22" s="209" t="e">
        <f>VLOOKUP(L22,W3_PATA!A:G,4,0)</f>
        <v>#N/A</v>
      </c>
      <c r="O22" s="210"/>
      <c r="P22" s="209"/>
      <c r="Q22" s="211"/>
      <c r="R22" s="211"/>
    </row>
    <row r="23" spans="2:18" s="12" customFormat="1" ht="16" customHeight="1" x14ac:dyDescent="0.25">
      <c r="B23" s="206">
        <v>13</v>
      </c>
      <c r="C23" s="206"/>
      <c r="D23" s="207"/>
      <c r="E23" s="206"/>
      <c r="F23" s="206"/>
      <c r="G23" s="207"/>
      <c r="H23" s="207"/>
      <c r="I23" s="206"/>
      <c r="J23" s="207" t="e">
        <f>VLOOKUP(L23,W3_PATA!A:G,2,0)</f>
        <v>#N/A</v>
      </c>
      <c r="K23" s="212"/>
      <c r="L23" s="224"/>
      <c r="M23" s="206">
        <v>1</v>
      </c>
      <c r="N23" s="209" t="e">
        <f>VLOOKUP(L23,W3_PATA!A:G,4,0)</f>
        <v>#N/A</v>
      </c>
      <c r="O23" s="210"/>
      <c r="P23" s="209"/>
      <c r="Q23" s="211"/>
      <c r="R23" s="211"/>
    </row>
    <row r="24" spans="2:18" s="12" customFormat="1" ht="16" customHeight="1" x14ac:dyDescent="0.25">
      <c r="B24" s="206">
        <v>14</v>
      </c>
      <c r="C24" s="206"/>
      <c r="D24" s="207"/>
      <c r="E24" s="206"/>
      <c r="F24" s="206"/>
      <c r="G24" s="207"/>
      <c r="H24" s="207"/>
      <c r="I24" s="207"/>
      <c r="J24" s="207" t="e">
        <f>VLOOKUP(L24,W3_PATA!A:G,2,0)</f>
        <v>#N/A</v>
      </c>
      <c r="K24" s="208"/>
      <c r="L24" s="224"/>
      <c r="M24" s="206">
        <v>1</v>
      </c>
      <c r="N24" s="209" t="e">
        <f>VLOOKUP(L24,W3_PATA!A:G,4,0)</f>
        <v>#N/A</v>
      </c>
      <c r="O24" s="210"/>
      <c r="P24" s="209"/>
      <c r="Q24" s="211"/>
      <c r="R24" s="211"/>
    </row>
    <row r="25" spans="2:18" s="12" customFormat="1" ht="16" customHeight="1" x14ac:dyDescent="0.25">
      <c r="B25" s="206">
        <v>15</v>
      </c>
      <c r="C25" s="206"/>
      <c r="D25" s="207"/>
      <c r="E25" s="206"/>
      <c r="F25" s="206"/>
      <c r="G25" s="207"/>
      <c r="H25" s="207"/>
      <c r="I25" s="207"/>
      <c r="J25" s="207" t="e">
        <f>VLOOKUP(L25,W3_PATA!A:G,2,0)</f>
        <v>#N/A</v>
      </c>
      <c r="K25" s="208"/>
      <c r="L25" s="224"/>
      <c r="M25" s="206">
        <v>1</v>
      </c>
      <c r="N25" s="209" t="e">
        <f>VLOOKUP(L25,W3_PATA!A:G,4,0)</f>
        <v>#N/A</v>
      </c>
      <c r="O25" s="210"/>
      <c r="P25" s="209"/>
      <c r="Q25" s="211"/>
      <c r="R25" s="211"/>
    </row>
    <row r="26" spans="2:18" s="12" customFormat="1" ht="16" customHeight="1" x14ac:dyDescent="0.25">
      <c r="B26" s="206">
        <v>16</v>
      </c>
      <c r="C26" s="206"/>
      <c r="D26" s="207"/>
      <c r="E26" s="206"/>
      <c r="F26" s="206"/>
      <c r="G26" s="207"/>
      <c r="H26" s="207"/>
      <c r="I26" s="207"/>
      <c r="J26" s="207" t="e">
        <f>VLOOKUP(L26,W3_PATA!A:G,2,0)</f>
        <v>#N/A</v>
      </c>
      <c r="K26" s="208"/>
      <c r="L26" s="224"/>
      <c r="M26" s="206">
        <v>1</v>
      </c>
      <c r="N26" s="209" t="e">
        <f>VLOOKUP(L26,W3_PATA!A:G,4,0)</f>
        <v>#N/A</v>
      </c>
      <c r="O26" s="210"/>
      <c r="P26" s="209"/>
      <c r="Q26" s="211"/>
      <c r="R26" s="211"/>
    </row>
    <row r="27" spans="2:18" s="12" customFormat="1" ht="16" customHeight="1" x14ac:dyDescent="0.25">
      <c r="B27" s="206">
        <v>17</v>
      </c>
      <c r="C27" s="206"/>
      <c r="D27" s="207"/>
      <c r="E27" s="206"/>
      <c r="F27" s="206"/>
      <c r="G27" s="207"/>
      <c r="H27" s="207"/>
      <c r="I27" s="207"/>
      <c r="J27" s="207" t="e">
        <f>VLOOKUP(L27,W3_PATA!A:G,2,0)</f>
        <v>#N/A</v>
      </c>
      <c r="K27" s="208"/>
      <c r="L27" s="224"/>
      <c r="M27" s="206">
        <v>1</v>
      </c>
      <c r="N27" s="209" t="e">
        <f>VLOOKUP(L27,W3_PATA!A:G,4,0)</f>
        <v>#N/A</v>
      </c>
      <c r="O27" s="210"/>
      <c r="P27" s="209"/>
      <c r="Q27" s="211"/>
      <c r="R27" s="211"/>
    </row>
    <row r="28" spans="2:18" s="12" customFormat="1" ht="16" customHeight="1" x14ac:dyDescent="0.25">
      <c r="B28" s="206">
        <v>18</v>
      </c>
      <c r="C28" s="206"/>
      <c r="D28" s="207"/>
      <c r="E28" s="206"/>
      <c r="F28" s="206"/>
      <c r="G28" s="207"/>
      <c r="H28" s="207"/>
      <c r="I28" s="207"/>
      <c r="J28" s="207" t="e">
        <f>VLOOKUP(L28,W3_PATA!A:G,2,0)</f>
        <v>#N/A</v>
      </c>
      <c r="K28" s="208"/>
      <c r="L28" s="224"/>
      <c r="M28" s="206">
        <v>1</v>
      </c>
      <c r="N28" s="209" t="e">
        <f>VLOOKUP(L28,W3_PATA!A:G,4,0)</f>
        <v>#N/A</v>
      </c>
      <c r="O28" s="210"/>
      <c r="P28" s="209"/>
      <c r="Q28" s="211"/>
      <c r="R28" s="211"/>
    </row>
    <row r="29" spans="2:18" s="12" customFormat="1" ht="16" customHeight="1" x14ac:dyDescent="0.25">
      <c r="B29" s="206">
        <v>19</v>
      </c>
      <c r="C29" s="206"/>
      <c r="D29" s="207"/>
      <c r="E29" s="206"/>
      <c r="F29" s="206"/>
      <c r="G29" s="207"/>
      <c r="H29" s="207"/>
      <c r="I29" s="207"/>
      <c r="J29" s="207" t="e">
        <f>VLOOKUP(L29,W3_PATA!A:G,2,0)</f>
        <v>#N/A</v>
      </c>
      <c r="K29" s="208"/>
      <c r="L29" s="224"/>
      <c r="M29" s="206">
        <v>1</v>
      </c>
      <c r="N29" s="209" t="e">
        <f>VLOOKUP(L29,W3_PATA!A:G,4,0)</f>
        <v>#N/A</v>
      </c>
      <c r="O29" s="210"/>
      <c r="P29" s="209"/>
      <c r="Q29" s="211"/>
      <c r="R29" s="211"/>
    </row>
    <row r="30" spans="2:18" s="12" customFormat="1" ht="16" customHeight="1" x14ac:dyDescent="0.25">
      <c r="B30" s="206">
        <v>20</v>
      </c>
      <c r="C30" s="206"/>
      <c r="D30" s="207"/>
      <c r="E30" s="206"/>
      <c r="F30" s="206"/>
      <c r="G30" s="207"/>
      <c r="H30" s="207"/>
      <c r="I30" s="206"/>
      <c r="J30" s="207" t="e">
        <f>VLOOKUP(L30,W3_PATA!A:G,2,0)</f>
        <v>#N/A</v>
      </c>
      <c r="K30" s="212"/>
      <c r="L30" s="224"/>
      <c r="M30" s="206">
        <v>1</v>
      </c>
      <c r="N30" s="209" t="e">
        <f>VLOOKUP(L30,W3_PATA!A:G,4,0)</f>
        <v>#N/A</v>
      </c>
      <c r="O30" s="210"/>
      <c r="P30" s="209"/>
      <c r="Q30" s="211"/>
      <c r="R30" s="211"/>
    </row>
    <row r="31" spans="2:18" s="12" customFormat="1" ht="16" customHeight="1" x14ac:dyDescent="0.25">
      <c r="B31" s="206">
        <v>21</v>
      </c>
      <c r="C31" s="206"/>
      <c r="D31" s="207"/>
      <c r="E31" s="206"/>
      <c r="F31" s="206"/>
      <c r="G31" s="207"/>
      <c r="H31" s="207"/>
      <c r="I31" s="206"/>
      <c r="J31" s="207" t="e">
        <f>VLOOKUP(L31,W3_PATA!A:G,2,0)</f>
        <v>#N/A</v>
      </c>
      <c r="K31" s="212"/>
      <c r="L31" s="224"/>
      <c r="M31" s="206">
        <v>1</v>
      </c>
      <c r="N31" s="209" t="e">
        <f>VLOOKUP(L31,W3_PATA!A:G,4,0)</f>
        <v>#N/A</v>
      </c>
      <c r="O31" s="210"/>
      <c r="P31" s="209"/>
      <c r="Q31" s="211"/>
      <c r="R31" s="211"/>
    </row>
    <row r="32" spans="2:18" s="12" customFormat="1" ht="16" customHeight="1" x14ac:dyDescent="0.25">
      <c r="B32" s="206">
        <v>22</v>
      </c>
      <c r="C32" s="206"/>
      <c r="D32" s="207"/>
      <c r="E32" s="206"/>
      <c r="F32" s="206"/>
      <c r="G32" s="207"/>
      <c r="H32" s="207"/>
      <c r="I32" s="206"/>
      <c r="J32" s="207" t="e">
        <f>VLOOKUP(L32,W3_PATA!A:G,2,0)</f>
        <v>#N/A</v>
      </c>
      <c r="K32" s="212"/>
      <c r="L32" s="224"/>
      <c r="M32" s="206">
        <v>1</v>
      </c>
      <c r="N32" s="209" t="e">
        <f>VLOOKUP(L32,W3_PATA!A:G,4,0)</f>
        <v>#N/A</v>
      </c>
      <c r="O32" s="210"/>
      <c r="P32" s="209"/>
      <c r="Q32" s="211"/>
      <c r="R32" s="211"/>
    </row>
    <row r="33" spans="2:18" s="12" customFormat="1" ht="16" customHeight="1" x14ac:dyDescent="0.25">
      <c r="B33" s="206">
        <v>23</v>
      </c>
      <c r="C33" s="206"/>
      <c r="D33" s="207"/>
      <c r="E33" s="206"/>
      <c r="F33" s="206"/>
      <c r="G33" s="207"/>
      <c r="H33" s="207"/>
      <c r="I33" s="207"/>
      <c r="J33" s="207" t="e">
        <f>VLOOKUP(L33,W3_PATA!A:G,2,0)</f>
        <v>#N/A</v>
      </c>
      <c r="K33" s="208"/>
      <c r="L33" s="224"/>
      <c r="M33" s="206">
        <v>1</v>
      </c>
      <c r="N33" s="209" t="e">
        <f>VLOOKUP(L33,W3_PATA!A:G,4,0)</f>
        <v>#N/A</v>
      </c>
      <c r="O33" s="210"/>
      <c r="P33" s="209"/>
      <c r="Q33" s="211"/>
      <c r="R33" s="211"/>
    </row>
    <row r="34" spans="2:18" s="12" customFormat="1" ht="16" customHeight="1" x14ac:dyDescent="0.25">
      <c r="B34" s="206">
        <v>24</v>
      </c>
      <c r="C34" s="206"/>
      <c r="D34" s="207"/>
      <c r="E34" s="206"/>
      <c r="F34" s="206"/>
      <c r="G34" s="207"/>
      <c r="H34" s="207"/>
      <c r="I34" s="206"/>
      <c r="J34" s="207" t="e">
        <f>VLOOKUP(L34,W3_PATA!A:G,2,0)</f>
        <v>#N/A</v>
      </c>
      <c r="K34" s="212"/>
      <c r="L34" s="224"/>
      <c r="M34" s="206">
        <v>1</v>
      </c>
      <c r="N34" s="209" t="e">
        <f>VLOOKUP(L34,W3_PATA!A:G,4,0)</f>
        <v>#N/A</v>
      </c>
      <c r="O34" s="210"/>
      <c r="P34" s="209"/>
      <c r="Q34" s="211"/>
      <c r="R34" s="211"/>
    </row>
    <row r="35" spans="2:18" s="12" customFormat="1" ht="16" customHeight="1" x14ac:dyDescent="0.25">
      <c r="B35" s="206">
        <v>25</v>
      </c>
      <c r="C35" s="206"/>
      <c r="D35" s="207"/>
      <c r="E35" s="206"/>
      <c r="F35" s="206"/>
      <c r="G35" s="207"/>
      <c r="H35" s="207"/>
      <c r="I35" s="206"/>
      <c r="J35" s="207" t="e">
        <f>VLOOKUP(L35,W3_PATA!A:G,2,0)</f>
        <v>#N/A</v>
      </c>
      <c r="K35" s="212"/>
      <c r="L35" s="224"/>
      <c r="M35" s="206">
        <v>1</v>
      </c>
      <c r="N35" s="209" t="e">
        <f>VLOOKUP(L35,W3_PATA!A:G,4,0)</f>
        <v>#N/A</v>
      </c>
      <c r="O35" s="210"/>
      <c r="P35" s="209"/>
      <c r="Q35" s="211"/>
      <c r="R35" s="211"/>
    </row>
    <row r="36" spans="2:18" s="12" customFormat="1" ht="16" customHeight="1" x14ac:dyDescent="0.25">
      <c r="B36" s="206">
        <v>26</v>
      </c>
      <c r="C36" s="206"/>
      <c r="D36" s="207"/>
      <c r="E36" s="206"/>
      <c r="F36" s="206"/>
      <c r="G36" s="207"/>
      <c r="H36" s="207"/>
      <c r="I36" s="206"/>
      <c r="J36" s="207" t="e">
        <f>VLOOKUP(L36,W3_PATA!A:G,2,0)</f>
        <v>#N/A</v>
      </c>
      <c r="K36" s="212"/>
      <c r="L36" s="224"/>
      <c r="M36" s="206">
        <v>1</v>
      </c>
      <c r="N36" s="209" t="e">
        <f>VLOOKUP(L36,W3_PATA!A:G,4,0)</f>
        <v>#N/A</v>
      </c>
      <c r="O36" s="210"/>
      <c r="P36" s="209"/>
      <c r="Q36" s="211"/>
      <c r="R36" s="211"/>
    </row>
    <row r="37" spans="2:18" s="12" customFormat="1" ht="16" customHeight="1" x14ac:dyDescent="0.25">
      <c r="B37" s="206">
        <v>27</v>
      </c>
      <c r="C37" s="206"/>
      <c r="D37" s="207"/>
      <c r="E37" s="206"/>
      <c r="F37" s="206"/>
      <c r="G37" s="207"/>
      <c r="H37" s="207"/>
      <c r="I37" s="206"/>
      <c r="J37" s="207" t="e">
        <f>VLOOKUP(L37,W3_PATA!A:G,2,0)</f>
        <v>#N/A</v>
      </c>
      <c r="K37" s="212"/>
      <c r="L37" s="224"/>
      <c r="M37" s="206">
        <v>1</v>
      </c>
      <c r="N37" s="209" t="e">
        <f>VLOOKUP(L37,W3_PATA!A:G,4,0)</f>
        <v>#N/A</v>
      </c>
      <c r="O37" s="210"/>
      <c r="P37" s="209"/>
      <c r="Q37" s="211"/>
      <c r="R37" s="211"/>
    </row>
    <row r="38" spans="2:18" s="12" customFormat="1" ht="16" customHeight="1" x14ac:dyDescent="0.25">
      <c r="B38" s="206">
        <v>28</v>
      </c>
      <c r="C38" s="206"/>
      <c r="D38" s="207"/>
      <c r="E38" s="206"/>
      <c r="F38" s="206"/>
      <c r="G38" s="207"/>
      <c r="H38" s="207"/>
      <c r="I38" s="206"/>
      <c r="J38" s="207" t="e">
        <f>VLOOKUP(L38,W3_PATA!A:G,2,0)</f>
        <v>#N/A</v>
      </c>
      <c r="K38" s="212"/>
      <c r="L38" s="224"/>
      <c r="M38" s="206">
        <v>1</v>
      </c>
      <c r="N38" s="209" t="e">
        <f>VLOOKUP(L38,W3_PATA!A:G,4,0)</f>
        <v>#N/A</v>
      </c>
      <c r="O38" s="210"/>
      <c r="P38" s="209"/>
      <c r="Q38" s="211"/>
      <c r="R38" s="211"/>
    </row>
    <row r="39" spans="2:18" s="12" customFormat="1" ht="16" customHeight="1" x14ac:dyDescent="0.25">
      <c r="B39" s="206">
        <v>29</v>
      </c>
      <c r="C39" s="206"/>
      <c r="D39" s="207"/>
      <c r="E39" s="206"/>
      <c r="F39" s="206"/>
      <c r="G39" s="207"/>
      <c r="H39" s="207"/>
      <c r="I39" s="206"/>
      <c r="J39" s="207" t="e">
        <f>VLOOKUP(L39,W3_PATA!A:G,2,0)</f>
        <v>#N/A</v>
      </c>
      <c r="K39" s="212"/>
      <c r="L39" s="224"/>
      <c r="M39" s="206">
        <v>1</v>
      </c>
      <c r="N39" s="209" t="e">
        <f>VLOOKUP(L39,W3_PATA!A:G,4,0)</f>
        <v>#N/A</v>
      </c>
      <c r="O39" s="210"/>
      <c r="P39" s="209"/>
      <c r="Q39" s="211"/>
      <c r="R39" s="211"/>
    </row>
    <row r="40" spans="2:18" s="12" customFormat="1" ht="16" customHeight="1" x14ac:dyDescent="0.25">
      <c r="B40" s="206">
        <v>30</v>
      </c>
      <c r="C40" s="206"/>
      <c r="D40" s="207"/>
      <c r="E40" s="206"/>
      <c r="F40" s="206"/>
      <c r="G40" s="207"/>
      <c r="H40" s="207"/>
      <c r="I40" s="206"/>
      <c r="J40" s="207" t="e">
        <f>VLOOKUP(L40,W3_PATA!A:G,2,0)</f>
        <v>#N/A</v>
      </c>
      <c r="K40" s="212"/>
      <c r="L40" s="224"/>
      <c r="M40" s="206">
        <v>1</v>
      </c>
      <c r="N40" s="209" t="e">
        <f>VLOOKUP(L40,W3_PATA!A:G,4,0)</f>
        <v>#N/A</v>
      </c>
      <c r="O40" s="210"/>
      <c r="P40" s="209"/>
      <c r="Q40" s="211"/>
      <c r="R40" s="211"/>
    </row>
    <row r="41" spans="2:18" s="12" customFormat="1" ht="16" customHeight="1" x14ac:dyDescent="0.25">
      <c r="B41" s="206">
        <v>31</v>
      </c>
      <c r="C41" s="206"/>
      <c r="D41" s="207"/>
      <c r="E41" s="206"/>
      <c r="F41" s="206"/>
      <c r="G41" s="207"/>
      <c r="H41" s="207"/>
      <c r="I41" s="206"/>
      <c r="J41" s="207" t="e">
        <f>VLOOKUP(L41,W3_PATA!A:G,2,0)</f>
        <v>#N/A</v>
      </c>
      <c r="K41" s="212"/>
      <c r="L41" s="224"/>
      <c r="M41" s="206">
        <v>1</v>
      </c>
      <c r="N41" s="209" t="e">
        <f>VLOOKUP(L41,W3_PATA!A:G,4,0)</f>
        <v>#N/A</v>
      </c>
      <c r="O41" s="210"/>
      <c r="P41" s="209"/>
      <c r="Q41" s="211"/>
      <c r="R41" s="211"/>
    </row>
    <row r="42" spans="2:18" s="12" customFormat="1" ht="16" customHeight="1" x14ac:dyDescent="0.25">
      <c r="B42" s="206">
        <v>32</v>
      </c>
      <c r="C42" s="206"/>
      <c r="D42" s="207"/>
      <c r="E42" s="206"/>
      <c r="F42" s="206"/>
      <c r="G42" s="207"/>
      <c r="H42" s="207"/>
      <c r="I42" s="206"/>
      <c r="J42" s="207" t="e">
        <f>VLOOKUP(L42,W3_PATA!A:G,2,0)</f>
        <v>#N/A</v>
      </c>
      <c r="K42" s="212"/>
      <c r="L42" s="224"/>
      <c r="M42" s="206">
        <v>1</v>
      </c>
      <c r="N42" s="209" t="e">
        <f>VLOOKUP(L42,W3_PATA!A:G,4,0)</f>
        <v>#N/A</v>
      </c>
      <c r="O42" s="210"/>
      <c r="P42" s="209"/>
      <c r="Q42" s="211"/>
      <c r="R42" s="211"/>
    </row>
    <row r="43" spans="2:18" s="12" customFormat="1" ht="16" customHeight="1" x14ac:dyDescent="0.25">
      <c r="B43" s="206">
        <v>33</v>
      </c>
      <c r="C43" s="206"/>
      <c r="D43" s="207"/>
      <c r="E43" s="206"/>
      <c r="F43" s="206"/>
      <c r="G43" s="207"/>
      <c r="H43" s="207"/>
      <c r="I43" s="206"/>
      <c r="J43" s="207" t="e">
        <f>VLOOKUP(L43,W3_PATA!A:G,2,0)</f>
        <v>#N/A</v>
      </c>
      <c r="K43" s="212"/>
      <c r="L43" s="224"/>
      <c r="M43" s="206">
        <v>1</v>
      </c>
      <c r="N43" s="209" t="e">
        <f>VLOOKUP(L43,W3_PATA!A:G,4,0)</f>
        <v>#N/A</v>
      </c>
      <c r="O43" s="210"/>
      <c r="P43" s="209"/>
      <c r="Q43" s="211"/>
      <c r="R43" s="211"/>
    </row>
    <row r="44" spans="2:18" s="12" customFormat="1" ht="16" customHeight="1" x14ac:dyDescent="0.25">
      <c r="B44" s="206">
        <v>34</v>
      </c>
      <c r="C44" s="206"/>
      <c r="D44" s="207"/>
      <c r="E44" s="206"/>
      <c r="F44" s="206"/>
      <c r="G44" s="207"/>
      <c r="H44" s="207"/>
      <c r="I44" s="206"/>
      <c r="J44" s="207" t="e">
        <f>VLOOKUP(L44,W3_PATA!A:G,2,0)</f>
        <v>#N/A</v>
      </c>
      <c r="K44" s="212"/>
      <c r="L44" s="224"/>
      <c r="M44" s="206">
        <v>1</v>
      </c>
      <c r="N44" s="209" t="e">
        <f>VLOOKUP(L44,W3_PATA!A:G,4,0)</f>
        <v>#N/A</v>
      </c>
      <c r="O44" s="210"/>
      <c r="P44" s="209"/>
      <c r="Q44" s="211"/>
      <c r="R44" s="211"/>
    </row>
    <row r="45" spans="2:18" s="12" customFormat="1" ht="16" customHeight="1" x14ac:dyDescent="0.25">
      <c r="B45" s="206">
        <v>35</v>
      </c>
      <c r="C45" s="206"/>
      <c r="D45" s="207"/>
      <c r="E45" s="206"/>
      <c r="F45" s="206"/>
      <c r="G45" s="207"/>
      <c r="H45" s="207"/>
      <c r="I45" s="206"/>
      <c r="J45" s="207" t="e">
        <f>VLOOKUP(L45,W3_PATA!A:G,2,0)</f>
        <v>#N/A</v>
      </c>
      <c r="K45" s="212"/>
      <c r="L45" s="224"/>
      <c r="M45" s="206">
        <v>1</v>
      </c>
      <c r="N45" s="209" t="e">
        <f>VLOOKUP(L45,W3_PATA!A:G,4,0)</f>
        <v>#N/A</v>
      </c>
      <c r="O45" s="210"/>
      <c r="P45" s="209"/>
      <c r="Q45" s="211"/>
      <c r="R45" s="211"/>
    </row>
    <row r="46" spans="2:18" s="12" customFormat="1" ht="16" customHeight="1" x14ac:dyDescent="0.25">
      <c r="B46" s="206">
        <v>36</v>
      </c>
      <c r="C46" s="206"/>
      <c r="D46" s="207"/>
      <c r="E46" s="206"/>
      <c r="F46" s="206"/>
      <c r="G46" s="207"/>
      <c r="H46" s="207"/>
      <c r="I46" s="206"/>
      <c r="J46" s="207" t="e">
        <f>VLOOKUP(L46,W3_PATA!A:G,2,0)</f>
        <v>#N/A</v>
      </c>
      <c r="K46" s="212"/>
      <c r="L46" s="224"/>
      <c r="M46" s="206">
        <v>1</v>
      </c>
      <c r="N46" s="209" t="e">
        <f>VLOOKUP(L46,W3_PATA!A:G,4,0)</f>
        <v>#N/A</v>
      </c>
      <c r="O46" s="210"/>
      <c r="P46" s="209"/>
      <c r="Q46" s="211"/>
      <c r="R46" s="211"/>
    </row>
    <row r="47" spans="2:18" s="12" customFormat="1" ht="16" customHeight="1" x14ac:dyDescent="0.25">
      <c r="B47" s="206">
        <v>37</v>
      </c>
      <c r="C47" s="206"/>
      <c r="D47" s="207"/>
      <c r="E47" s="206"/>
      <c r="F47" s="206"/>
      <c r="G47" s="207"/>
      <c r="H47" s="207"/>
      <c r="I47" s="206"/>
      <c r="J47" s="207" t="e">
        <f>VLOOKUP(L47,W3_PATA!A:G,2,0)</f>
        <v>#N/A</v>
      </c>
      <c r="K47" s="212"/>
      <c r="L47" s="224"/>
      <c r="M47" s="206">
        <v>1</v>
      </c>
      <c r="N47" s="209" t="e">
        <f>VLOOKUP(L47,W3_PATA!A:G,4,0)</f>
        <v>#N/A</v>
      </c>
      <c r="O47" s="210"/>
      <c r="P47" s="209"/>
      <c r="Q47" s="211"/>
      <c r="R47" s="211"/>
    </row>
    <row r="48" spans="2:18" s="12" customFormat="1" ht="16" customHeight="1" x14ac:dyDescent="0.25">
      <c r="B48" s="206">
        <v>38</v>
      </c>
      <c r="C48" s="206"/>
      <c r="D48" s="207"/>
      <c r="E48" s="206"/>
      <c r="F48" s="206"/>
      <c r="G48" s="207"/>
      <c r="H48" s="207"/>
      <c r="I48" s="206"/>
      <c r="J48" s="207" t="e">
        <f>VLOOKUP(L48,W3_PATA!A:G,2,0)</f>
        <v>#N/A</v>
      </c>
      <c r="K48" s="212"/>
      <c r="L48" s="224"/>
      <c r="M48" s="206">
        <v>1</v>
      </c>
      <c r="N48" s="209" t="e">
        <f>VLOOKUP(L48,W3_PATA!A:G,4,0)</f>
        <v>#N/A</v>
      </c>
      <c r="O48" s="210"/>
      <c r="P48" s="209"/>
      <c r="Q48" s="211"/>
      <c r="R48" s="211"/>
    </row>
    <row r="49" spans="2:18" s="12" customFormat="1" ht="16" customHeight="1" x14ac:dyDescent="0.25">
      <c r="B49" s="206">
        <v>39</v>
      </c>
      <c r="C49" s="206"/>
      <c r="D49" s="207"/>
      <c r="E49" s="206"/>
      <c r="F49" s="206"/>
      <c r="G49" s="207"/>
      <c r="H49" s="207"/>
      <c r="I49" s="206"/>
      <c r="J49" s="207" t="e">
        <f>VLOOKUP(L49,W3_PATA!A:G,2,0)</f>
        <v>#N/A</v>
      </c>
      <c r="K49" s="212"/>
      <c r="L49" s="224"/>
      <c r="M49" s="206">
        <v>1</v>
      </c>
      <c r="N49" s="209" t="e">
        <f>VLOOKUP(L49,W3_PATA!A:G,4,0)</f>
        <v>#N/A</v>
      </c>
      <c r="O49" s="210"/>
      <c r="P49" s="209"/>
      <c r="Q49" s="211"/>
      <c r="R49" s="211"/>
    </row>
    <row r="50" spans="2:18" s="12" customFormat="1" ht="16" customHeight="1" x14ac:dyDescent="0.25">
      <c r="B50" s="206">
        <v>40</v>
      </c>
      <c r="C50" s="206"/>
      <c r="D50" s="207"/>
      <c r="E50" s="206"/>
      <c r="F50" s="206"/>
      <c r="G50" s="207"/>
      <c r="H50" s="207"/>
      <c r="I50" s="206"/>
      <c r="J50" s="207" t="e">
        <f>VLOOKUP(L50,W3_PATA!A:G,2,0)</f>
        <v>#N/A</v>
      </c>
      <c r="K50" s="212"/>
      <c r="L50" s="224"/>
      <c r="M50" s="206">
        <v>1</v>
      </c>
      <c r="N50" s="209" t="e">
        <f>VLOOKUP(L50,W3_PATA!A:G,4,0)</f>
        <v>#N/A</v>
      </c>
      <c r="O50" s="210"/>
      <c r="P50" s="209"/>
      <c r="Q50" s="211"/>
      <c r="R50" s="211"/>
    </row>
    <row r="51" spans="2:18" s="12" customFormat="1" ht="16" customHeight="1" x14ac:dyDescent="0.25">
      <c r="B51" s="206">
        <v>41</v>
      </c>
      <c r="C51" s="206"/>
      <c r="D51" s="207"/>
      <c r="E51" s="206"/>
      <c r="F51" s="206"/>
      <c r="G51" s="207"/>
      <c r="H51" s="207"/>
      <c r="I51" s="206"/>
      <c r="J51" s="207" t="e">
        <f>VLOOKUP(L51,W3_PATA!A:G,2,0)</f>
        <v>#N/A</v>
      </c>
      <c r="K51" s="212"/>
      <c r="L51" s="224"/>
      <c r="M51" s="206">
        <v>1</v>
      </c>
      <c r="N51" s="209" t="e">
        <f>VLOOKUP(L51,W3_PATA!A:G,4,0)</f>
        <v>#N/A</v>
      </c>
      <c r="O51" s="210"/>
      <c r="P51" s="209"/>
      <c r="Q51" s="211"/>
      <c r="R51" s="211"/>
    </row>
    <row r="52" spans="2:18" s="12" customFormat="1" ht="16" customHeight="1" x14ac:dyDescent="0.25">
      <c r="B52" s="206">
        <v>42</v>
      </c>
      <c r="C52" s="206"/>
      <c r="D52" s="207"/>
      <c r="E52" s="206"/>
      <c r="F52" s="206"/>
      <c r="G52" s="207"/>
      <c r="H52" s="207"/>
      <c r="I52" s="206"/>
      <c r="J52" s="207" t="e">
        <f>VLOOKUP(L52,W3_PATA!A:G,2,0)</f>
        <v>#N/A</v>
      </c>
      <c r="K52" s="212"/>
      <c r="L52" s="224"/>
      <c r="M52" s="206">
        <v>1</v>
      </c>
      <c r="N52" s="209" t="e">
        <f>VLOOKUP(L52,W3_PATA!A:G,4,0)</f>
        <v>#N/A</v>
      </c>
      <c r="O52" s="210"/>
      <c r="P52" s="209"/>
      <c r="Q52" s="211"/>
      <c r="R52" s="211"/>
    </row>
    <row r="53" spans="2:18" s="12" customFormat="1" ht="16" customHeight="1" x14ac:dyDescent="0.25">
      <c r="B53" s="206">
        <v>43</v>
      </c>
      <c r="C53" s="206"/>
      <c r="D53" s="207"/>
      <c r="E53" s="206"/>
      <c r="F53" s="206"/>
      <c r="G53" s="207"/>
      <c r="H53" s="207"/>
      <c r="I53" s="206"/>
      <c r="J53" s="207" t="e">
        <f>VLOOKUP(L53,W3_PATA!A:G,2,0)</f>
        <v>#N/A</v>
      </c>
      <c r="K53" s="212"/>
      <c r="L53" s="224"/>
      <c r="M53" s="206">
        <v>1</v>
      </c>
      <c r="N53" s="209" t="e">
        <f>VLOOKUP(L53,W3_PATA!A:G,4,0)</f>
        <v>#N/A</v>
      </c>
      <c r="O53" s="210"/>
      <c r="P53" s="209"/>
      <c r="Q53" s="211"/>
      <c r="R53" s="211"/>
    </row>
    <row r="54" spans="2:18" s="12" customFormat="1" ht="16" customHeight="1" x14ac:dyDescent="0.25">
      <c r="B54" s="206">
        <v>44</v>
      </c>
      <c r="C54" s="206"/>
      <c r="D54" s="207"/>
      <c r="E54" s="206"/>
      <c r="F54" s="206"/>
      <c r="G54" s="207"/>
      <c r="H54" s="207"/>
      <c r="I54" s="206"/>
      <c r="J54" s="207" t="e">
        <f>VLOOKUP(L54,W3_PATA!A:G,2,0)</f>
        <v>#N/A</v>
      </c>
      <c r="K54" s="212"/>
      <c r="L54" s="224"/>
      <c r="M54" s="206">
        <v>1</v>
      </c>
      <c r="N54" s="209" t="e">
        <f>VLOOKUP(L54,W3_PATA!A:G,4,0)</f>
        <v>#N/A</v>
      </c>
      <c r="O54" s="210"/>
      <c r="P54" s="209"/>
      <c r="Q54" s="211"/>
      <c r="R54" s="211"/>
    </row>
    <row r="55" spans="2:18" s="12" customFormat="1" ht="16" customHeight="1" x14ac:dyDescent="0.25">
      <c r="B55" s="206">
        <v>45</v>
      </c>
      <c r="C55" s="206"/>
      <c r="D55" s="207"/>
      <c r="E55" s="206"/>
      <c r="F55" s="206"/>
      <c r="G55" s="207"/>
      <c r="H55" s="207"/>
      <c r="I55" s="206"/>
      <c r="J55" s="207" t="e">
        <f>VLOOKUP(L55,W3_PATA!A:G,2,0)</f>
        <v>#N/A</v>
      </c>
      <c r="K55" s="212"/>
      <c r="L55" s="224"/>
      <c r="M55" s="206">
        <v>1</v>
      </c>
      <c r="N55" s="209" t="e">
        <f>VLOOKUP(L55,W3_PATA!A:G,4,0)</f>
        <v>#N/A</v>
      </c>
      <c r="O55" s="210"/>
      <c r="P55" s="209"/>
      <c r="Q55" s="211"/>
      <c r="R55" s="211"/>
    </row>
    <row r="56" spans="2:18" s="12" customFormat="1" ht="16" customHeight="1" x14ac:dyDescent="0.25">
      <c r="B56" s="206">
        <v>46</v>
      </c>
      <c r="C56" s="206"/>
      <c r="D56" s="207"/>
      <c r="E56" s="206"/>
      <c r="F56" s="206"/>
      <c r="G56" s="207"/>
      <c r="H56" s="207"/>
      <c r="I56" s="206"/>
      <c r="J56" s="207" t="e">
        <f>VLOOKUP(L56,W3_PATA!A:G,2,0)</f>
        <v>#N/A</v>
      </c>
      <c r="K56" s="212"/>
      <c r="L56" s="224"/>
      <c r="M56" s="206">
        <v>1</v>
      </c>
      <c r="N56" s="209" t="e">
        <f>VLOOKUP(L56,W3_PATA!A:G,4,0)</f>
        <v>#N/A</v>
      </c>
      <c r="O56" s="210"/>
      <c r="P56" s="209"/>
      <c r="Q56" s="211"/>
      <c r="R56" s="211"/>
    </row>
    <row r="57" spans="2:18" s="12" customFormat="1" ht="16" customHeight="1" x14ac:dyDescent="0.25">
      <c r="B57" s="206">
        <v>47</v>
      </c>
      <c r="C57" s="206"/>
      <c r="D57" s="207"/>
      <c r="E57" s="206"/>
      <c r="F57" s="206"/>
      <c r="G57" s="207"/>
      <c r="H57" s="207"/>
      <c r="I57" s="206"/>
      <c r="J57" s="207" t="e">
        <f>VLOOKUP(L57,W3_PATA!A:G,2,0)</f>
        <v>#N/A</v>
      </c>
      <c r="K57" s="212"/>
      <c r="L57" s="224"/>
      <c r="M57" s="206">
        <v>1</v>
      </c>
      <c r="N57" s="209" t="e">
        <f>VLOOKUP(L57,W3_PATA!A:G,4,0)</f>
        <v>#N/A</v>
      </c>
      <c r="O57" s="210"/>
      <c r="P57" s="209"/>
      <c r="Q57" s="211"/>
      <c r="R57" s="211"/>
    </row>
    <row r="58" spans="2:18" s="12" customFormat="1" ht="16" customHeight="1" x14ac:dyDescent="0.25">
      <c r="B58" s="206">
        <v>48</v>
      </c>
      <c r="C58" s="206"/>
      <c r="D58" s="207"/>
      <c r="E58" s="206"/>
      <c r="F58" s="206"/>
      <c r="G58" s="207"/>
      <c r="H58" s="207"/>
      <c r="I58" s="206"/>
      <c r="J58" s="207" t="e">
        <f>VLOOKUP(L58,W3_PATA!A:G,2,0)</f>
        <v>#N/A</v>
      </c>
      <c r="K58" s="212"/>
      <c r="L58" s="224"/>
      <c r="M58" s="206">
        <v>1</v>
      </c>
      <c r="N58" s="209" t="e">
        <f>VLOOKUP(L58,W3_PATA!A:G,4,0)</f>
        <v>#N/A</v>
      </c>
      <c r="O58" s="210"/>
      <c r="P58" s="209"/>
      <c r="Q58" s="211"/>
      <c r="R58" s="211"/>
    </row>
    <row r="59" spans="2:18" s="12" customFormat="1" ht="16" customHeight="1" x14ac:dyDescent="0.25">
      <c r="B59" s="206">
        <v>49</v>
      </c>
      <c r="C59" s="206"/>
      <c r="D59" s="207"/>
      <c r="E59" s="206"/>
      <c r="F59" s="206"/>
      <c r="G59" s="207"/>
      <c r="H59" s="207"/>
      <c r="I59" s="206"/>
      <c r="J59" s="207" t="e">
        <f>VLOOKUP(L59,W3_PATA!A:G,2,0)</f>
        <v>#N/A</v>
      </c>
      <c r="K59" s="212"/>
      <c r="L59" s="224"/>
      <c r="M59" s="206">
        <v>1</v>
      </c>
      <c r="N59" s="209" t="e">
        <f>VLOOKUP(L59,W3_PATA!A:G,4,0)</f>
        <v>#N/A</v>
      </c>
      <c r="O59" s="210"/>
      <c r="P59" s="209"/>
      <c r="Q59" s="211"/>
      <c r="R59" s="211"/>
    </row>
    <row r="60" spans="2:18" s="12" customFormat="1" ht="16" customHeight="1" x14ac:dyDescent="0.25">
      <c r="B60" s="206">
        <v>50</v>
      </c>
      <c r="C60" s="206"/>
      <c r="D60" s="207"/>
      <c r="E60" s="206"/>
      <c r="F60" s="206"/>
      <c r="G60" s="207"/>
      <c r="H60" s="207"/>
      <c r="I60" s="206"/>
      <c r="J60" s="207" t="e">
        <f>VLOOKUP(L60,W3_PATA!A:G,2,0)</f>
        <v>#N/A</v>
      </c>
      <c r="K60" s="212"/>
      <c r="L60" s="224"/>
      <c r="M60" s="206">
        <v>1</v>
      </c>
      <c r="N60" s="209" t="e">
        <f>VLOOKUP(L60,W3_PATA!A:G,4,0)</f>
        <v>#N/A</v>
      </c>
      <c r="O60" s="210"/>
      <c r="P60" s="209"/>
      <c r="Q60" s="211"/>
      <c r="R60" s="211"/>
    </row>
    <row r="61" spans="2:18" s="12" customFormat="1" ht="16" customHeight="1" x14ac:dyDescent="0.25">
      <c r="B61" s="206">
        <v>51</v>
      </c>
      <c r="C61" s="206"/>
      <c r="D61" s="207"/>
      <c r="E61" s="206"/>
      <c r="F61" s="206"/>
      <c r="G61" s="207"/>
      <c r="H61" s="207"/>
      <c r="I61" s="206"/>
      <c r="J61" s="207" t="e">
        <f>VLOOKUP(L61,W3_PATA!A:G,2,0)</f>
        <v>#N/A</v>
      </c>
      <c r="K61" s="212"/>
      <c r="L61" s="224"/>
      <c r="M61" s="206">
        <v>1</v>
      </c>
      <c r="N61" s="209" t="e">
        <f>VLOOKUP(L61,W3_PATA!A:G,4,0)</f>
        <v>#N/A</v>
      </c>
      <c r="O61" s="210"/>
      <c r="P61" s="209"/>
      <c r="Q61" s="211"/>
      <c r="R61" s="211"/>
    </row>
    <row r="62" spans="2:18" s="12" customFormat="1" ht="16" customHeight="1" x14ac:dyDescent="0.25">
      <c r="B62" s="206">
        <v>52</v>
      </c>
      <c r="C62" s="206"/>
      <c r="D62" s="207"/>
      <c r="E62" s="206"/>
      <c r="F62" s="206"/>
      <c r="G62" s="207"/>
      <c r="H62" s="207"/>
      <c r="I62" s="206"/>
      <c r="J62" s="207" t="e">
        <f>VLOOKUP(L62,W3_PATA!A:G,2,0)</f>
        <v>#N/A</v>
      </c>
      <c r="K62" s="212"/>
      <c r="L62" s="224"/>
      <c r="M62" s="206">
        <v>1</v>
      </c>
      <c r="N62" s="209" t="e">
        <f>VLOOKUP(L62,W3_PATA!A:G,4,0)</f>
        <v>#N/A</v>
      </c>
      <c r="O62" s="210"/>
      <c r="P62" s="209"/>
      <c r="Q62" s="211"/>
      <c r="R62" s="211"/>
    </row>
    <row r="63" spans="2:18" s="12" customFormat="1" ht="16" customHeight="1" x14ac:dyDescent="0.25">
      <c r="B63" s="206">
        <v>53</v>
      </c>
      <c r="C63" s="206"/>
      <c r="D63" s="207"/>
      <c r="E63" s="206"/>
      <c r="F63" s="206"/>
      <c r="G63" s="207"/>
      <c r="H63" s="207"/>
      <c r="I63" s="206"/>
      <c r="J63" s="207" t="e">
        <f>VLOOKUP(L63,W3_PATA!A:G,2,0)</f>
        <v>#N/A</v>
      </c>
      <c r="K63" s="212"/>
      <c r="L63" s="224"/>
      <c r="M63" s="206">
        <v>1</v>
      </c>
      <c r="N63" s="209" t="e">
        <f>VLOOKUP(L63,W3_PATA!A:G,4,0)</f>
        <v>#N/A</v>
      </c>
      <c r="O63" s="210"/>
      <c r="P63" s="209"/>
      <c r="Q63" s="211"/>
      <c r="R63" s="207"/>
    </row>
    <row r="64" spans="2:18" s="12" customFormat="1" ht="16" customHeight="1" x14ac:dyDescent="0.25">
      <c r="B64" s="206">
        <v>54</v>
      </c>
      <c r="C64" s="206"/>
      <c r="D64" s="207"/>
      <c r="E64" s="206"/>
      <c r="F64" s="206"/>
      <c r="G64" s="207"/>
      <c r="H64" s="207"/>
      <c r="I64" s="206"/>
      <c r="J64" s="207" t="e">
        <f>VLOOKUP(L64,W3_PATA!A:G,2,0)</f>
        <v>#N/A</v>
      </c>
      <c r="K64" s="212"/>
      <c r="L64" s="224"/>
      <c r="M64" s="206">
        <v>1</v>
      </c>
      <c r="N64" s="209" t="e">
        <f>VLOOKUP(L64,W3_PATA!A:G,4,0)</f>
        <v>#N/A</v>
      </c>
      <c r="O64" s="210"/>
      <c r="P64" s="209"/>
      <c r="Q64" s="211"/>
      <c r="R64" s="207"/>
    </row>
    <row r="65" spans="2:18" s="12" customFormat="1" ht="16" customHeight="1" x14ac:dyDescent="0.25">
      <c r="B65" s="206">
        <v>55</v>
      </c>
      <c r="C65" s="206"/>
      <c r="D65" s="207"/>
      <c r="E65" s="206"/>
      <c r="F65" s="206"/>
      <c r="G65" s="207"/>
      <c r="H65" s="207"/>
      <c r="I65" s="206"/>
      <c r="J65" s="207" t="e">
        <f>VLOOKUP(L65,W3_PATA!A:G,2,0)</f>
        <v>#N/A</v>
      </c>
      <c r="K65" s="212"/>
      <c r="L65" s="224"/>
      <c r="M65" s="206">
        <v>1</v>
      </c>
      <c r="N65" s="209" t="e">
        <f>VLOOKUP(L65,W3_PATA!A:G,4,0)</f>
        <v>#N/A</v>
      </c>
      <c r="O65" s="210"/>
      <c r="P65" s="209"/>
      <c r="Q65" s="211"/>
      <c r="R65" s="207"/>
    </row>
    <row r="66" spans="2:18" s="12" customFormat="1" ht="16" customHeight="1" x14ac:dyDescent="0.25">
      <c r="B66" s="206">
        <v>56</v>
      </c>
      <c r="C66" s="206"/>
      <c r="D66" s="207"/>
      <c r="E66" s="206"/>
      <c r="F66" s="206"/>
      <c r="G66" s="207"/>
      <c r="H66" s="207"/>
      <c r="I66" s="206"/>
      <c r="J66" s="207" t="e">
        <f>VLOOKUP(L66,W3_PATA!A:G,2,0)</f>
        <v>#N/A</v>
      </c>
      <c r="K66" s="212"/>
      <c r="L66" s="224"/>
      <c r="M66" s="206">
        <v>1</v>
      </c>
      <c r="N66" s="209" t="e">
        <f>VLOOKUP(L66,W3_PATA!A:G,4,0)</f>
        <v>#N/A</v>
      </c>
      <c r="O66" s="210"/>
      <c r="P66" s="209"/>
      <c r="Q66" s="211"/>
      <c r="R66" s="207"/>
    </row>
    <row r="67" spans="2:18" s="12" customFormat="1" ht="16" customHeight="1" x14ac:dyDescent="0.25">
      <c r="B67" s="206">
        <v>57</v>
      </c>
      <c r="C67" s="206"/>
      <c r="D67" s="207"/>
      <c r="E67" s="206"/>
      <c r="F67" s="206"/>
      <c r="G67" s="207"/>
      <c r="H67" s="207"/>
      <c r="I67" s="206"/>
      <c r="J67" s="207" t="e">
        <f>VLOOKUP(L67,W3_PATA!A:G,2,0)</f>
        <v>#N/A</v>
      </c>
      <c r="K67" s="212"/>
      <c r="L67" s="224"/>
      <c r="M67" s="206">
        <v>1</v>
      </c>
      <c r="N67" s="209" t="e">
        <f>VLOOKUP(L67,W3_PATA!A:G,4,0)</f>
        <v>#N/A</v>
      </c>
      <c r="O67" s="210"/>
      <c r="P67" s="209"/>
      <c r="Q67" s="211"/>
      <c r="R67" s="211"/>
    </row>
    <row r="68" spans="2:18" s="12" customFormat="1" ht="16" customHeight="1" x14ac:dyDescent="0.25">
      <c r="B68" s="206">
        <v>58</v>
      </c>
      <c r="C68" s="206"/>
      <c r="D68" s="207"/>
      <c r="E68" s="206"/>
      <c r="F68" s="206"/>
      <c r="G68" s="207"/>
      <c r="H68" s="207"/>
      <c r="I68" s="206"/>
      <c r="J68" s="207" t="e">
        <f>VLOOKUP(L68,W3_PATA!A:G,2,0)</f>
        <v>#N/A</v>
      </c>
      <c r="K68" s="212"/>
      <c r="L68" s="224"/>
      <c r="M68" s="206">
        <v>1</v>
      </c>
      <c r="N68" s="209" t="e">
        <f>VLOOKUP(L68,W3_PATA!A:G,4,0)</f>
        <v>#N/A</v>
      </c>
      <c r="O68" s="210"/>
      <c r="P68" s="209"/>
      <c r="Q68" s="211"/>
      <c r="R68" s="211"/>
    </row>
    <row r="69" spans="2:18" s="12" customFormat="1" ht="16" customHeight="1" x14ac:dyDescent="0.25">
      <c r="B69" s="206">
        <v>59</v>
      </c>
      <c r="C69" s="206"/>
      <c r="D69" s="207"/>
      <c r="E69" s="206"/>
      <c r="F69" s="206"/>
      <c r="G69" s="207"/>
      <c r="H69" s="207"/>
      <c r="I69" s="206"/>
      <c r="J69" s="207" t="e">
        <f>VLOOKUP(L69,W3_PATA!A:G,2,0)</f>
        <v>#N/A</v>
      </c>
      <c r="K69" s="212"/>
      <c r="L69" s="224"/>
      <c r="M69" s="206">
        <v>1</v>
      </c>
      <c r="N69" s="209" t="e">
        <f>VLOOKUP(L69,W3_PATA!A:G,4,0)</f>
        <v>#N/A</v>
      </c>
      <c r="O69" s="210"/>
      <c r="P69" s="209"/>
      <c r="Q69" s="211"/>
      <c r="R69" s="211"/>
    </row>
    <row r="70" spans="2:18" s="12" customFormat="1" ht="16" customHeight="1" x14ac:dyDescent="0.25">
      <c r="B70" s="206">
        <v>60</v>
      </c>
      <c r="C70" s="206"/>
      <c r="D70" s="207"/>
      <c r="E70" s="206"/>
      <c r="F70" s="206"/>
      <c r="G70" s="207"/>
      <c r="H70" s="207"/>
      <c r="I70" s="206"/>
      <c r="J70" s="207" t="e">
        <f>VLOOKUP(L70,W3_PATA!A:G,2,0)</f>
        <v>#N/A</v>
      </c>
      <c r="K70" s="212"/>
      <c r="L70" s="224"/>
      <c r="M70" s="206">
        <v>1</v>
      </c>
      <c r="N70" s="209" t="e">
        <f>VLOOKUP(L70,W3_PATA!A:G,4,0)</f>
        <v>#N/A</v>
      </c>
      <c r="O70" s="210"/>
      <c r="P70" s="209"/>
      <c r="Q70" s="211"/>
      <c r="R70" s="207"/>
    </row>
    <row r="71" spans="2:18" s="12" customFormat="1" ht="16" customHeight="1" x14ac:dyDescent="0.25">
      <c r="B71" s="206">
        <v>61</v>
      </c>
      <c r="C71" s="206"/>
      <c r="D71" s="207"/>
      <c r="E71" s="206"/>
      <c r="F71" s="206"/>
      <c r="G71" s="207"/>
      <c r="H71" s="207"/>
      <c r="I71" s="206"/>
      <c r="J71" s="207" t="e">
        <f>VLOOKUP(L71,W3_PATA!A:G,2,0)</f>
        <v>#N/A</v>
      </c>
      <c r="K71" s="212"/>
      <c r="L71" s="224"/>
      <c r="M71" s="206">
        <v>1</v>
      </c>
      <c r="N71" s="209" t="e">
        <f>VLOOKUP(L71,W3_PATA!A:G,4,0)</f>
        <v>#N/A</v>
      </c>
      <c r="O71" s="210"/>
      <c r="P71" s="209"/>
      <c r="Q71" s="211"/>
      <c r="R71" s="207"/>
    </row>
    <row r="72" spans="2:18" s="12" customFormat="1" ht="16" customHeight="1" x14ac:dyDescent="0.25">
      <c r="B72" s="206">
        <v>62</v>
      </c>
      <c r="C72" s="206"/>
      <c r="D72" s="207"/>
      <c r="E72" s="206"/>
      <c r="F72" s="206"/>
      <c r="G72" s="207"/>
      <c r="H72" s="207"/>
      <c r="I72" s="206"/>
      <c r="J72" s="207" t="e">
        <f>VLOOKUP(L72,W3_PATA!A:G,2,0)</f>
        <v>#N/A</v>
      </c>
      <c r="K72" s="212"/>
      <c r="L72" s="224"/>
      <c r="M72" s="206">
        <v>1</v>
      </c>
      <c r="N72" s="209" t="e">
        <f>VLOOKUP(L72,W3_PATA!A:G,4,0)</f>
        <v>#N/A</v>
      </c>
      <c r="O72" s="210"/>
      <c r="P72" s="209"/>
      <c r="Q72" s="211"/>
      <c r="R72" s="211"/>
    </row>
    <row r="73" spans="2:18" s="12" customFormat="1" ht="16" customHeight="1" x14ac:dyDescent="0.25">
      <c r="B73" s="206">
        <v>63</v>
      </c>
      <c r="C73" s="206"/>
      <c r="D73" s="207"/>
      <c r="E73" s="206"/>
      <c r="F73" s="206"/>
      <c r="G73" s="207"/>
      <c r="H73" s="207"/>
      <c r="I73" s="206"/>
      <c r="J73" s="207" t="e">
        <f>VLOOKUP(L73,W3_PATA!A:G,2,0)</f>
        <v>#N/A</v>
      </c>
      <c r="K73" s="212"/>
      <c r="L73" s="224"/>
      <c r="M73" s="206">
        <v>1</v>
      </c>
      <c r="N73" s="209" t="e">
        <f>VLOOKUP(L73,W3_PATA!A:G,4,0)</f>
        <v>#N/A</v>
      </c>
      <c r="O73" s="210"/>
      <c r="P73" s="209"/>
      <c r="Q73" s="211"/>
      <c r="R73" s="211"/>
    </row>
    <row r="74" spans="2:18" s="12" customFormat="1" ht="16" customHeight="1" x14ac:dyDescent="0.25">
      <c r="B74" s="206">
        <v>64</v>
      </c>
      <c r="C74" s="206"/>
      <c r="D74" s="207"/>
      <c r="E74" s="206"/>
      <c r="F74" s="206"/>
      <c r="G74" s="207"/>
      <c r="H74" s="207"/>
      <c r="I74" s="206"/>
      <c r="J74" s="207" t="e">
        <f>VLOOKUP(L74,W3_PATA!A:G,2,0)</f>
        <v>#N/A</v>
      </c>
      <c r="K74" s="212"/>
      <c r="L74" s="224"/>
      <c r="M74" s="206">
        <v>1</v>
      </c>
      <c r="N74" s="209" t="e">
        <f>VLOOKUP(L74,W3_PATA!A:G,4,0)</f>
        <v>#N/A</v>
      </c>
      <c r="O74" s="210"/>
      <c r="P74" s="209"/>
      <c r="Q74" s="211"/>
      <c r="R74" s="211"/>
    </row>
    <row r="75" spans="2:18" s="12" customFormat="1" ht="16" customHeight="1" x14ac:dyDescent="0.25">
      <c r="B75" s="206">
        <v>65</v>
      </c>
      <c r="C75" s="206"/>
      <c r="D75" s="207"/>
      <c r="E75" s="206"/>
      <c r="F75" s="206"/>
      <c r="G75" s="207"/>
      <c r="H75" s="207"/>
      <c r="I75" s="206"/>
      <c r="J75" s="207" t="e">
        <f>VLOOKUP(L75,W3_PATA!A:G,2,0)</f>
        <v>#N/A</v>
      </c>
      <c r="K75" s="212"/>
      <c r="L75" s="224"/>
      <c r="M75" s="206">
        <v>1</v>
      </c>
      <c r="N75" s="209" t="e">
        <f>VLOOKUP(L75,W3_PATA!A:G,4,0)</f>
        <v>#N/A</v>
      </c>
      <c r="O75" s="210"/>
      <c r="P75" s="209"/>
      <c r="Q75" s="211"/>
      <c r="R75" s="207"/>
    </row>
    <row r="76" spans="2:18" s="12" customFormat="1" ht="16" customHeight="1" x14ac:dyDescent="0.25">
      <c r="B76" s="206">
        <v>66</v>
      </c>
      <c r="C76" s="206"/>
      <c r="D76" s="207"/>
      <c r="E76" s="206"/>
      <c r="F76" s="206"/>
      <c r="G76" s="207"/>
      <c r="H76" s="207"/>
      <c r="I76" s="206"/>
      <c r="J76" s="207" t="e">
        <f>VLOOKUP(L76,W3_PATA!A:G,2,0)</f>
        <v>#N/A</v>
      </c>
      <c r="K76" s="212"/>
      <c r="L76" s="224"/>
      <c r="M76" s="206">
        <v>1</v>
      </c>
      <c r="N76" s="209" t="e">
        <f>VLOOKUP(L76,W3_PATA!A:G,4,0)</f>
        <v>#N/A</v>
      </c>
      <c r="O76" s="210"/>
      <c r="P76" s="209"/>
      <c r="Q76" s="211"/>
      <c r="R76" s="207"/>
    </row>
    <row r="77" spans="2:18" s="12" customFormat="1" ht="16" customHeight="1" x14ac:dyDescent="0.25">
      <c r="B77" s="206">
        <v>67</v>
      </c>
      <c r="C77" s="206"/>
      <c r="D77" s="207"/>
      <c r="E77" s="206"/>
      <c r="F77" s="206"/>
      <c r="G77" s="207"/>
      <c r="H77" s="207"/>
      <c r="I77" s="206"/>
      <c r="J77" s="207" t="e">
        <f>VLOOKUP(L77,W3_PATA!A:G,2,0)</f>
        <v>#N/A</v>
      </c>
      <c r="K77" s="212"/>
      <c r="L77" s="224"/>
      <c r="M77" s="206">
        <v>1</v>
      </c>
      <c r="N77" s="209" t="e">
        <f>VLOOKUP(L77,W3_PATA!A:G,4,0)</f>
        <v>#N/A</v>
      </c>
      <c r="O77" s="210"/>
      <c r="P77" s="209"/>
      <c r="Q77" s="211"/>
      <c r="R77" s="207"/>
    </row>
    <row r="78" spans="2:18" s="12" customFormat="1" ht="16" customHeight="1" x14ac:dyDescent="0.25">
      <c r="B78" s="206">
        <v>68</v>
      </c>
      <c r="C78" s="206"/>
      <c r="D78" s="207"/>
      <c r="E78" s="206"/>
      <c r="F78" s="206"/>
      <c r="G78" s="207"/>
      <c r="H78" s="207"/>
      <c r="I78" s="206"/>
      <c r="J78" s="207" t="e">
        <f>VLOOKUP(L78,W3_PATA!A:G,2,0)</f>
        <v>#N/A</v>
      </c>
      <c r="K78" s="212"/>
      <c r="L78" s="224"/>
      <c r="M78" s="206">
        <v>1</v>
      </c>
      <c r="N78" s="209" t="e">
        <f>VLOOKUP(L78,W3_PATA!A:G,4,0)</f>
        <v>#N/A</v>
      </c>
      <c r="O78" s="210"/>
      <c r="P78" s="209"/>
      <c r="Q78" s="211"/>
      <c r="R78" s="207"/>
    </row>
    <row r="79" spans="2:18" s="12" customFormat="1" ht="16" customHeight="1" x14ac:dyDescent="0.25">
      <c r="B79" s="206">
        <v>69</v>
      </c>
      <c r="C79" s="206"/>
      <c r="D79" s="207"/>
      <c r="E79" s="206"/>
      <c r="F79" s="206"/>
      <c r="G79" s="207"/>
      <c r="H79" s="207"/>
      <c r="I79" s="206"/>
      <c r="J79" s="207" t="e">
        <f>VLOOKUP(L79,W3_PATA!A:G,2,0)</f>
        <v>#N/A</v>
      </c>
      <c r="K79" s="212"/>
      <c r="L79" s="224"/>
      <c r="M79" s="206">
        <v>1</v>
      </c>
      <c r="N79" s="209" t="e">
        <f>VLOOKUP(L79,W3_PATA!A:G,4,0)</f>
        <v>#N/A</v>
      </c>
      <c r="O79" s="210"/>
      <c r="P79" s="209"/>
      <c r="Q79" s="211"/>
      <c r="R79" s="207"/>
    </row>
    <row r="80" spans="2:18" s="12" customFormat="1" ht="16" customHeight="1" x14ac:dyDescent="0.25">
      <c r="B80" s="206">
        <v>70</v>
      </c>
      <c r="C80" s="206"/>
      <c r="D80" s="207"/>
      <c r="E80" s="206"/>
      <c r="F80" s="206"/>
      <c r="G80" s="207"/>
      <c r="H80" s="207"/>
      <c r="I80" s="206"/>
      <c r="J80" s="207" t="e">
        <f>VLOOKUP(L80,W3_PATA!A:G,2,0)</f>
        <v>#N/A</v>
      </c>
      <c r="K80" s="212"/>
      <c r="L80" s="224"/>
      <c r="M80" s="206">
        <v>1</v>
      </c>
      <c r="N80" s="209" t="e">
        <f>VLOOKUP(L80,W3_PATA!A:G,4,0)</f>
        <v>#N/A</v>
      </c>
      <c r="O80" s="210"/>
      <c r="P80" s="209"/>
      <c r="Q80" s="207"/>
      <c r="R80" s="207"/>
    </row>
    <row r="81" spans="2:18" s="12" customFormat="1" ht="16" customHeight="1" x14ac:dyDescent="0.25">
      <c r="B81" s="206">
        <v>71</v>
      </c>
      <c r="C81" s="206"/>
      <c r="D81" s="207"/>
      <c r="E81" s="206"/>
      <c r="F81" s="206"/>
      <c r="G81" s="207"/>
      <c r="H81" s="207"/>
      <c r="I81" s="206"/>
      <c r="J81" s="207" t="e">
        <f>VLOOKUP(L81,W3_PATA!A:G,2,0)</f>
        <v>#N/A</v>
      </c>
      <c r="K81" s="212"/>
      <c r="L81" s="224"/>
      <c r="M81" s="206">
        <v>1</v>
      </c>
      <c r="N81" s="209" t="e">
        <f>VLOOKUP(L81,W3_PATA!A:G,4,0)</f>
        <v>#N/A</v>
      </c>
      <c r="O81" s="210"/>
      <c r="P81" s="209"/>
      <c r="Q81" s="207"/>
      <c r="R81" s="207"/>
    </row>
    <row r="82" spans="2:18" s="12" customFormat="1" ht="16" customHeight="1" x14ac:dyDescent="0.25">
      <c r="B82" s="206">
        <v>72</v>
      </c>
      <c r="C82" s="206"/>
      <c r="D82" s="207"/>
      <c r="E82" s="206"/>
      <c r="F82" s="206"/>
      <c r="G82" s="207"/>
      <c r="H82" s="207"/>
      <c r="I82" s="206"/>
      <c r="J82" s="207" t="e">
        <f>VLOOKUP(L82,W3_PATA!A:G,2,0)</f>
        <v>#N/A</v>
      </c>
      <c r="K82" s="212"/>
      <c r="L82" s="224"/>
      <c r="M82" s="206">
        <v>1</v>
      </c>
      <c r="N82" s="209" t="e">
        <f>VLOOKUP(L82,W3_PATA!A:G,4,0)</f>
        <v>#N/A</v>
      </c>
      <c r="O82" s="210"/>
      <c r="P82" s="209"/>
      <c r="Q82" s="207"/>
      <c r="R82" s="207"/>
    </row>
    <row r="83" spans="2:18" s="12" customFormat="1" ht="16" customHeight="1" x14ac:dyDescent="0.25">
      <c r="B83" s="206">
        <v>73</v>
      </c>
      <c r="C83" s="206"/>
      <c r="D83" s="207"/>
      <c r="E83" s="206"/>
      <c r="F83" s="206"/>
      <c r="G83" s="207"/>
      <c r="H83" s="207"/>
      <c r="I83" s="206"/>
      <c r="J83" s="207" t="e">
        <f>VLOOKUP(L83,W3_PATA!A:G,2,0)</f>
        <v>#N/A</v>
      </c>
      <c r="K83" s="212"/>
      <c r="L83" s="224"/>
      <c r="M83" s="206">
        <v>1</v>
      </c>
      <c r="N83" s="209" t="e">
        <f>VLOOKUP(L83,W3_PATA!A:G,4,0)</f>
        <v>#N/A</v>
      </c>
      <c r="O83" s="210"/>
      <c r="P83" s="209"/>
      <c r="Q83" s="207"/>
      <c r="R83" s="207"/>
    </row>
    <row r="84" spans="2:18" s="12" customFormat="1" ht="16" customHeight="1" x14ac:dyDescent="0.25">
      <c r="B84" s="206">
        <v>74</v>
      </c>
      <c r="C84" s="206"/>
      <c r="D84" s="207"/>
      <c r="E84" s="206"/>
      <c r="F84" s="206"/>
      <c r="G84" s="207"/>
      <c r="H84" s="207"/>
      <c r="I84" s="206"/>
      <c r="J84" s="207" t="e">
        <f>VLOOKUP(L84,W3_PATA!A:G,2,0)</f>
        <v>#N/A</v>
      </c>
      <c r="K84" s="212"/>
      <c r="L84" s="224"/>
      <c r="M84" s="206">
        <v>1</v>
      </c>
      <c r="N84" s="209" t="e">
        <f>VLOOKUP(L84,W3_PATA!A:G,4,0)</f>
        <v>#N/A</v>
      </c>
      <c r="O84" s="210"/>
      <c r="P84" s="209"/>
      <c r="Q84" s="211"/>
      <c r="R84" s="207"/>
    </row>
    <row r="85" spans="2:18" s="12" customFormat="1" ht="16" customHeight="1" x14ac:dyDescent="0.25">
      <c r="B85" s="206">
        <v>75</v>
      </c>
      <c r="C85" s="206"/>
      <c r="D85" s="207"/>
      <c r="E85" s="206"/>
      <c r="F85" s="206"/>
      <c r="G85" s="207"/>
      <c r="H85" s="207"/>
      <c r="I85" s="206"/>
      <c r="J85" s="207" t="e">
        <f>VLOOKUP(L85,W3_PATA!A:G,2,0)</f>
        <v>#N/A</v>
      </c>
      <c r="K85" s="212"/>
      <c r="L85" s="224"/>
      <c r="M85" s="206">
        <v>1</v>
      </c>
      <c r="N85" s="209" t="e">
        <f>VLOOKUP(L85,W3_PATA!A:G,4,0)</f>
        <v>#N/A</v>
      </c>
      <c r="O85" s="210"/>
      <c r="P85" s="209"/>
      <c r="Q85" s="211"/>
      <c r="R85" s="207"/>
    </row>
    <row r="86" spans="2:18" s="12" customFormat="1" ht="16" customHeight="1" x14ac:dyDescent="0.25">
      <c r="B86" s="206">
        <v>76</v>
      </c>
      <c r="C86" s="206"/>
      <c r="D86" s="207"/>
      <c r="E86" s="206"/>
      <c r="F86" s="206"/>
      <c r="G86" s="207"/>
      <c r="H86" s="207"/>
      <c r="I86" s="206"/>
      <c r="J86" s="207" t="e">
        <f>VLOOKUP(L86,W3_PATA!A:G,2,0)</f>
        <v>#N/A</v>
      </c>
      <c r="K86" s="212"/>
      <c r="L86" s="224"/>
      <c r="M86" s="206">
        <v>1</v>
      </c>
      <c r="N86" s="209" t="e">
        <f>VLOOKUP(L86,W3_PATA!A:G,4,0)</f>
        <v>#N/A</v>
      </c>
      <c r="O86" s="210"/>
      <c r="P86" s="209"/>
      <c r="Q86" s="211"/>
      <c r="R86" s="207"/>
    </row>
    <row r="87" spans="2:18" s="12" customFormat="1" ht="16" customHeight="1" x14ac:dyDescent="0.25">
      <c r="B87" s="206">
        <v>77</v>
      </c>
      <c r="C87" s="206"/>
      <c r="D87" s="207"/>
      <c r="E87" s="206"/>
      <c r="F87" s="206"/>
      <c r="G87" s="207"/>
      <c r="H87" s="207"/>
      <c r="I87" s="206"/>
      <c r="J87" s="207" t="e">
        <f>VLOOKUP(L87,W3_PATA!A:G,2,0)</f>
        <v>#N/A</v>
      </c>
      <c r="K87" s="212"/>
      <c r="L87" s="224"/>
      <c r="M87" s="206">
        <v>1</v>
      </c>
      <c r="N87" s="209" t="e">
        <f>VLOOKUP(L87,W3_PATA!A:G,4,0)</f>
        <v>#N/A</v>
      </c>
      <c r="O87" s="210"/>
      <c r="P87" s="209"/>
      <c r="Q87" s="211"/>
      <c r="R87" s="207"/>
    </row>
    <row r="88" spans="2:18" s="12" customFormat="1" ht="16" customHeight="1" x14ac:dyDescent="0.25">
      <c r="B88" s="206">
        <v>78</v>
      </c>
      <c r="C88" s="206"/>
      <c r="D88" s="207"/>
      <c r="E88" s="206"/>
      <c r="F88" s="206"/>
      <c r="G88" s="207"/>
      <c r="H88" s="207"/>
      <c r="I88" s="206"/>
      <c r="J88" s="207" t="e">
        <f>VLOOKUP(L88,W3_PATA!A:G,2,0)</f>
        <v>#N/A</v>
      </c>
      <c r="K88" s="212"/>
      <c r="L88" s="224"/>
      <c r="M88" s="206">
        <v>1</v>
      </c>
      <c r="N88" s="209" t="e">
        <f>VLOOKUP(L88,W3_PATA!A:G,4,0)</f>
        <v>#N/A</v>
      </c>
      <c r="O88" s="210"/>
      <c r="P88" s="209"/>
      <c r="Q88" s="207"/>
      <c r="R88" s="207"/>
    </row>
    <row r="89" spans="2:18" s="12" customFormat="1" ht="16" customHeight="1" x14ac:dyDescent="0.25">
      <c r="B89" s="206">
        <v>79</v>
      </c>
      <c r="C89" s="206"/>
      <c r="D89" s="207"/>
      <c r="E89" s="206"/>
      <c r="F89" s="206"/>
      <c r="G89" s="207"/>
      <c r="H89" s="207"/>
      <c r="I89" s="206"/>
      <c r="J89" s="207" t="e">
        <f>VLOOKUP(L89,W3_PATA!A:G,2,0)</f>
        <v>#N/A</v>
      </c>
      <c r="K89" s="212"/>
      <c r="L89" s="224"/>
      <c r="M89" s="206">
        <v>1</v>
      </c>
      <c r="N89" s="209" t="e">
        <f>VLOOKUP(L89,W3_PATA!A:G,4,0)</f>
        <v>#N/A</v>
      </c>
      <c r="O89" s="210"/>
      <c r="P89" s="209"/>
      <c r="Q89" s="207"/>
      <c r="R89" s="207"/>
    </row>
    <row r="90" spans="2:18" s="12" customFormat="1" ht="16" customHeight="1" x14ac:dyDescent="0.25">
      <c r="B90" s="206">
        <v>80</v>
      </c>
      <c r="C90" s="206"/>
      <c r="D90" s="207"/>
      <c r="E90" s="206"/>
      <c r="F90" s="206"/>
      <c r="G90" s="207"/>
      <c r="H90" s="207"/>
      <c r="I90" s="206"/>
      <c r="J90" s="207" t="e">
        <f>VLOOKUP(L90,W3_PATA!A:G,2,0)</f>
        <v>#N/A</v>
      </c>
      <c r="K90" s="212"/>
      <c r="L90" s="224"/>
      <c r="M90" s="206">
        <v>1</v>
      </c>
      <c r="N90" s="209" t="e">
        <f>VLOOKUP(L90,W3_PATA!A:G,4,0)</f>
        <v>#N/A</v>
      </c>
      <c r="O90" s="210"/>
      <c r="P90" s="209"/>
      <c r="Q90" s="207"/>
      <c r="R90" s="207"/>
    </row>
    <row r="91" spans="2:18" s="12" customFormat="1" ht="16" customHeight="1" x14ac:dyDescent="0.25">
      <c r="B91" s="206">
        <v>81</v>
      </c>
      <c r="C91" s="206"/>
      <c r="D91" s="207"/>
      <c r="E91" s="206"/>
      <c r="F91" s="206"/>
      <c r="G91" s="207"/>
      <c r="H91" s="207"/>
      <c r="I91" s="206"/>
      <c r="J91" s="207" t="e">
        <f>VLOOKUP(L91,W3_PATA!A:G,2,0)</f>
        <v>#N/A</v>
      </c>
      <c r="K91" s="212"/>
      <c r="L91" s="224"/>
      <c r="M91" s="206">
        <v>1</v>
      </c>
      <c r="N91" s="209" t="e">
        <f>VLOOKUP(L91,W3_PATA!A:G,4,0)</f>
        <v>#N/A</v>
      </c>
      <c r="O91" s="210"/>
      <c r="P91" s="209"/>
      <c r="Q91" s="207"/>
      <c r="R91" s="207"/>
    </row>
    <row r="92" spans="2:18" s="12" customFormat="1" ht="16" customHeight="1" x14ac:dyDescent="0.25">
      <c r="B92" s="206">
        <v>82</v>
      </c>
      <c r="C92" s="206"/>
      <c r="D92" s="207"/>
      <c r="E92" s="206"/>
      <c r="F92" s="206"/>
      <c r="G92" s="207"/>
      <c r="H92" s="207"/>
      <c r="I92" s="206"/>
      <c r="J92" s="207" t="e">
        <f>VLOOKUP(L92,W3_PATA!A:G,2,0)</f>
        <v>#N/A</v>
      </c>
      <c r="K92" s="212"/>
      <c r="L92" s="224"/>
      <c r="M92" s="206">
        <v>1</v>
      </c>
      <c r="N92" s="209" t="e">
        <f>VLOOKUP(L92,W3_PATA!A:G,4,0)</f>
        <v>#N/A</v>
      </c>
      <c r="O92" s="210"/>
      <c r="P92" s="209"/>
      <c r="Q92" s="207"/>
      <c r="R92" s="207"/>
    </row>
    <row r="93" spans="2:18" s="12" customFormat="1" ht="16" customHeight="1" x14ac:dyDescent="0.25">
      <c r="B93" s="206">
        <v>83</v>
      </c>
      <c r="C93" s="206"/>
      <c r="D93" s="207"/>
      <c r="E93" s="206"/>
      <c r="F93" s="206"/>
      <c r="G93" s="207"/>
      <c r="H93" s="207"/>
      <c r="I93" s="206"/>
      <c r="J93" s="207" t="e">
        <f>VLOOKUP(L93,W3_PATA!A:G,2,0)</f>
        <v>#N/A</v>
      </c>
      <c r="K93" s="212"/>
      <c r="L93" s="224"/>
      <c r="M93" s="206">
        <v>1</v>
      </c>
      <c r="N93" s="209" t="e">
        <f>VLOOKUP(L93,W3_PATA!A:G,4,0)</f>
        <v>#N/A</v>
      </c>
      <c r="O93" s="210"/>
      <c r="P93" s="209"/>
      <c r="Q93" s="207"/>
      <c r="R93" s="207"/>
    </row>
    <row r="94" spans="2:18" s="12" customFormat="1" ht="16" customHeight="1" x14ac:dyDescent="0.25">
      <c r="B94" s="206">
        <v>84</v>
      </c>
      <c r="C94" s="206"/>
      <c r="D94" s="207"/>
      <c r="E94" s="206"/>
      <c r="F94" s="206"/>
      <c r="G94" s="207"/>
      <c r="H94" s="207"/>
      <c r="I94" s="206"/>
      <c r="J94" s="207" t="e">
        <f>VLOOKUP(L94,W3_PATA!A:G,2,0)</f>
        <v>#N/A</v>
      </c>
      <c r="K94" s="212"/>
      <c r="L94" s="224"/>
      <c r="M94" s="206">
        <v>1</v>
      </c>
      <c r="N94" s="209" t="e">
        <f>VLOOKUP(L94,W3_PATA!A:G,4,0)</f>
        <v>#N/A</v>
      </c>
      <c r="O94" s="210"/>
      <c r="P94" s="209"/>
      <c r="Q94" s="207"/>
      <c r="R94" s="207"/>
    </row>
    <row r="95" spans="2:18" s="12" customFormat="1" ht="16" customHeight="1" x14ac:dyDescent="0.25">
      <c r="B95" s="206">
        <v>85</v>
      </c>
      <c r="C95" s="206"/>
      <c r="D95" s="207"/>
      <c r="E95" s="206"/>
      <c r="F95" s="206"/>
      <c r="G95" s="207"/>
      <c r="H95" s="207"/>
      <c r="I95" s="206"/>
      <c r="J95" s="207" t="e">
        <f>VLOOKUP(L95,W3_PATA!A:G,2,0)</f>
        <v>#N/A</v>
      </c>
      <c r="K95" s="212"/>
      <c r="L95" s="224"/>
      <c r="M95" s="206">
        <v>1</v>
      </c>
      <c r="N95" s="209" t="e">
        <f>VLOOKUP(L95,W3_PATA!A:G,4,0)</f>
        <v>#N/A</v>
      </c>
      <c r="O95" s="210"/>
      <c r="P95" s="209"/>
      <c r="Q95" s="207"/>
      <c r="R95" s="207"/>
    </row>
    <row r="96" spans="2:18" s="12" customFormat="1" ht="16" customHeight="1" x14ac:dyDescent="0.25">
      <c r="B96" s="206">
        <v>86</v>
      </c>
      <c r="C96" s="206"/>
      <c r="D96" s="207"/>
      <c r="E96" s="206"/>
      <c r="F96" s="206"/>
      <c r="G96" s="207"/>
      <c r="H96" s="207"/>
      <c r="I96" s="206"/>
      <c r="J96" s="207" t="e">
        <f>VLOOKUP(L96,W3_PATA!A:G,2,0)</f>
        <v>#N/A</v>
      </c>
      <c r="K96" s="212"/>
      <c r="L96" s="224"/>
      <c r="M96" s="206">
        <v>1</v>
      </c>
      <c r="N96" s="209" t="e">
        <f>VLOOKUP(L96,W3_PATA!A:G,4,0)</f>
        <v>#N/A</v>
      </c>
      <c r="O96" s="210"/>
      <c r="P96" s="209"/>
      <c r="Q96" s="207"/>
      <c r="R96" s="207"/>
    </row>
    <row r="97" spans="2:18" s="12" customFormat="1" ht="16" customHeight="1" x14ac:dyDescent="0.25">
      <c r="B97" s="206">
        <v>87</v>
      </c>
      <c r="C97" s="206"/>
      <c r="D97" s="207"/>
      <c r="E97" s="206"/>
      <c r="F97" s="206"/>
      <c r="G97" s="207"/>
      <c r="H97" s="207"/>
      <c r="I97" s="206"/>
      <c r="J97" s="207" t="e">
        <f>VLOOKUP(L97,W3_PATA!A:G,2,0)</f>
        <v>#N/A</v>
      </c>
      <c r="K97" s="212"/>
      <c r="L97" s="224"/>
      <c r="M97" s="206">
        <v>1</v>
      </c>
      <c r="N97" s="209" t="e">
        <f>VLOOKUP(L97,W3_PATA!A:G,4,0)</f>
        <v>#N/A</v>
      </c>
      <c r="O97" s="210"/>
      <c r="P97" s="209"/>
      <c r="Q97" s="207"/>
      <c r="R97" s="207"/>
    </row>
    <row r="98" spans="2:18" s="12" customFormat="1" ht="16" customHeight="1" x14ac:dyDescent="0.25">
      <c r="B98" s="206">
        <v>88</v>
      </c>
      <c r="C98" s="206"/>
      <c r="D98" s="207"/>
      <c r="E98" s="206"/>
      <c r="F98" s="206"/>
      <c r="G98" s="207"/>
      <c r="H98" s="207"/>
      <c r="I98" s="206"/>
      <c r="J98" s="207" t="e">
        <f>VLOOKUP(L98,W3_PATA!A:G,2,0)</f>
        <v>#N/A</v>
      </c>
      <c r="K98" s="212"/>
      <c r="L98" s="224"/>
      <c r="M98" s="206">
        <v>1</v>
      </c>
      <c r="N98" s="209" t="e">
        <f>VLOOKUP(L98,W3_PATA!A:G,4,0)</f>
        <v>#N/A</v>
      </c>
      <c r="O98" s="210"/>
      <c r="P98" s="209"/>
      <c r="Q98" s="207"/>
      <c r="R98" s="207"/>
    </row>
    <row r="99" spans="2:18" s="12" customFormat="1" ht="16" customHeight="1" x14ac:dyDescent="0.25">
      <c r="B99" s="206">
        <v>89</v>
      </c>
      <c r="C99" s="206"/>
      <c r="D99" s="207"/>
      <c r="E99" s="206"/>
      <c r="F99" s="206"/>
      <c r="G99" s="207"/>
      <c r="H99" s="207"/>
      <c r="I99" s="206"/>
      <c r="J99" s="207" t="e">
        <f>VLOOKUP(L99,W3_PATA!A:G,2,0)</f>
        <v>#N/A</v>
      </c>
      <c r="K99" s="212"/>
      <c r="L99" s="224"/>
      <c r="M99" s="206">
        <v>1</v>
      </c>
      <c r="N99" s="209" t="e">
        <f>VLOOKUP(L99,W3_PATA!A:G,4,0)</f>
        <v>#N/A</v>
      </c>
      <c r="O99" s="210"/>
      <c r="P99" s="209"/>
      <c r="Q99" s="207"/>
      <c r="R99" s="207"/>
    </row>
    <row r="100" spans="2:18" s="12" customFormat="1" ht="16" customHeight="1" x14ac:dyDescent="0.25">
      <c r="B100" s="206">
        <v>90</v>
      </c>
      <c r="C100" s="206"/>
      <c r="D100" s="207"/>
      <c r="E100" s="206"/>
      <c r="F100" s="206"/>
      <c r="G100" s="207"/>
      <c r="H100" s="207"/>
      <c r="I100" s="206"/>
      <c r="J100" s="207" t="e">
        <f>VLOOKUP(L100,W3_PATA!A:G,2,0)</f>
        <v>#N/A</v>
      </c>
      <c r="K100" s="212"/>
      <c r="L100" s="224"/>
      <c r="M100" s="206">
        <v>1</v>
      </c>
      <c r="N100" s="209" t="e">
        <f>VLOOKUP(L100,W3_PATA!A:G,4,0)</f>
        <v>#N/A</v>
      </c>
      <c r="O100" s="210"/>
      <c r="P100" s="209"/>
      <c r="Q100" s="207"/>
      <c r="R100" s="207"/>
    </row>
    <row r="101" spans="2:18" s="12" customFormat="1" ht="16" customHeight="1" x14ac:dyDescent="0.25">
      <c r="B101" s="206">
        <v>91</v>
      </c>
      <c r="C101" s="206"/>
      <c r="D101" s="207"/>
      <c r="E101" s="206"/>
      <c r="F101" s="206"/>
      <c r="G101" s="207"/>
      <c r="H101" s="207"/>
      <c r="I101" s="206"/>
      <c r="J101" s="207" t="e">
        <f>VLOOKUP(L101,W3_PATA!A:G,2,0)</f>
        <v>#N/A</v>
      </c>
      <c r="K101" s="212"/>
      <c r="L101" s="224"/>
      <c r="M101" s="206">
        <v>1</v>
      </c>
      <c r="N101" s="209" t="e">
        <f>VLOOKUP(L101,W3_PATA!A:G,4,0)</f>
        <v>#N/A</v>
      </c>
      <c r="O101" s="210"/>
      <c r="P101" s="209"/>
      <c r="Q101" s="207"/>
      <c r="R101" s="207"/>
    </row>
    <row r="102" spans="2:18" s="12" customFormat="1" ht="16" customHeight="1" x14ac:dyDescent="0.25">
      <c r="B102" s="206">
        <v>92</v>
      </c>
      <c r="C102" s="206"/>
      <c r="D102" s="207"/>
      <c r="E102" s="206"/>
      <c r="F102" s="206"/>
      <c r="G102" s="207"/>
      <c r="H102" s="207"/>
      <c r="I102" s="206"/>
      <c r="J102" s="207" t="e">
        <f>VLOOKUP(L102,W3_PATA!A:G,2,0)</f>
        <v>#N/A</v>
      </c>
      <c r="K102" s="212"/>
      <c r="L102" s="224"/>
      <c r="M102" s="206">
        <v>1</v>
      </c>
      <c r="N102" s="209" t="e">
        <f>VLOOKUP(L102,W3_PATA!A:G,4,0)</f>
        <v>#N/A</v>
      </c>
      <c r="O102" s="210"/>
      <c r="P102" s="209"/>
      <c r="Q102" s="211"/>
      <c r="R102" s="207"/>
    </row>
    <row r="103" spans="2:18" s="12" customFormat="1" ht="16" customHeight="1" x14ac:dyDescent="0.25">
      <c r="B103" s="206">
        <v>93</v>
      </c>
      <c r="C103" s="206"/>
      <c r="D103" s="207"/>
      <c r="E103" s="206"/>
      <c r="F103" s="206"/>
      <c r="G103" s="207"/>
      <c r="H103" s="207"/>
      <c r="I103" s="206"/>
      <c r="J103" s="207" t="e">
        <f>VLOOKUP(L103,W3_PATA!A:G,2,0)</f>
        <v>#N/A</v>
      </c>
      <c r="K103" s="212"/>
      <c r="L103" s="224"/>
      <c r="M103" s="206">
        <v>1</v>
      </c>
      <c r="N103" s="209" t="e">
        <f>VLOOKUP(L103,W3_PATA!A:G,4,0)</f>
        <v>#N/A</v>
      </c>
      <c r="O103" s="210"/>
      <c r="P103" s="209"/>
      <c r="Q103" s="211"/>
      <c r="R103" s="207"/>
    </row>
    <row r="104" spans="2:18" s="12" customFormat="1" ht="16" customHeight="1" x14ac:dyDescent="0.25">
      <c r="B104" s="206">
        <v>94</v>
      </c>
      <c r="C104" s="206"/>
      <c r="D104" s="207"/>
      <c r="E104" s="206"/>
      <c r="F104" s="206"/>
      <c r="G104" s="207"/>
      <c r="H104" s="207"/>
      <c r="I104" s="206"/>
      <c r="J104" s="207" t="e">
        <f>VLOOKUP(L104,W3_PATA!A:G,2,0)</f>
        <v>#N/A</v>
      </c>
      <c r="K104" s="212"/>
      <c r="L104" s="224"/>
      <c r="M104" s="206">
        <v>1</v>
      </c>
      <c r="N104" s="209" t="e">
        <f>VLOOKUP(L104,W3_PATA!A:G,4,0)</f>
        <v>#N/A</v>
      </c>
      <c r="O104" s="210"/>
      <c r="P104" s="209"/>
      <c r="Q104" s="211"/>
      <c r="R104" s="207"/>
    </row>
    <row r="105" spans="2:18" s="12" customFormat="1" ht="16" customHeight="1" x14ac:dyDescent="0.25">
      <c r="B105" s="206">
        <v>95</v>
      </c>
      <c r="C105" s="206"/>
      <c r="D105" s="207"/>
      <c r="E105" s="206"/>
      <c r="F105" s="206"/>
      <c r="G105" s="207"/>
      <c r="H105" s="207"/>
      <c r="I105" s="206"/>
      <c r="J105" s="207" t="e">
        <f>VLOOKUP(L105,W3_PATA!A:G,2,0)</f>
        <v>#N/A</v>
      </c>
      <c r="K105" s="212"/>
      <c r="L105" s="224"/>
      <c r="M105" s="206">
        <v>1</v>
      </c>
      <c r="N105" s="209" t="e">
        <f>VLOOKUP(L105,W3_PATA!A:G,4,0)</f>
        <v>#N/A</v>
      </c>
      <c r="O105" s="210"/>
      <c r="P105" s="209"/>
      <c r="Q105" s="211"/>
      <c r="R105" s="207"/>
    </row>
    <row r="106" spans="2:18" s="12" customFormat="1" ht="16" customHeight="1" x14ac:dyDescent="0.25">
      <c r="B106" s="206">
        <v>96</v>
      </c>
      <c r="C106" s="206"/>
      <c r="D106" s="207"/>
      <c r="E106" s="206"/>
      <c r="F106" s="206"/>
      <c r="G106" s="207"/>
      <c r="H106" s="207"/>
      <c r="I106" s="206"/>
      <c r="J106" s="207" t="e">
        <f>VLOOKUP(L106,W3_PATA!A:G,2,0)</f>
        <v>#N/A</v>
      </c>
      <c r="K106" s="212"/>
      <c r="L106" s="224"/>
      <c r="M106" s="206">
        <v>1</v>
      </c>
      <c r="N106" s="209" t="e">
        <f>VLOOKUP(L106,W3_PATA!A:G,4,0)</f>
        <v>#N/A</v>
      </c>
      <c r="O106" s="210"/>
      <c r="P106" s="209"/>
      <c r="Q106" s="211"/>
      <c r="R106" s="207"/>
    </row>
    <row r="107" spans="2:18" s="12" customFormat="1" ht="16" customHeight="1" x14ac:dyDescent="0.25">
      <c r="B107" s="206">
        <v>97</v>
      </c>
      <c r="C107" s="206"/>
      <c r="D107" s="207"/>
      <c r="E107" s="206"/>
      <c r="F107" s="206"/>
      <c r="G107" s="207"/>
      <c r="H107" s="207"/>
      <c r="I107" s="206"/>
      <c r="J107" s="207" t="e">
        <f>VLOOKUP(L107,W3_PATA!A:G,2,0)</f>
        <v>#N/A</v>
      </c>
      <c r="K107" s="212"/>
      <c r="L107" s="224"/>
      <c r="M107" s="206">
        <v>1</v>
      </c>
      <c r="N107" s="209" t="e">
        <f>VLOOKUP(L107,W3_PATA!A:G,4,0)</f>
        <v>#N/A</v>
      </c>
      <c r="O107" s="210"/>
      <c r="P107" s="209"/>
      <c r="Q107" s="211"/>
      <c r="R107" s="207"/>
    </row>
    <row r="108" spans="2:18" s="12" customFormat="1" ht="16" customHeight="1" x14ac:dyDescent="0.25">
      <c r="B108" s="206">
        <v>98</v>
      </c>
      <c r="C108" s="206"/>
      <c r="D108" s="207"/>
      <c r="E108" s="206"/>
      <c r="F108" s="206"/>
      <c r="G108" s="207"/>
      <c r="H108" s="207"/>
      <c r="I108" s="206"/>
      <c r="J108" s="207" t="e">
        <f>VLOOKUP(L108,W3_PATA!A:G,2,0)</f>
        <v>#N/A</v>
      </c>
      <c r="K108" s="212"/>
      <c r="L108" s="224"/>
      <c r="M108" s="206">
        <v>1</v>
      </c>
      <c r="N108" s="209" t="e">
        <f>VLOOKUP(L108,W3_PATA!A:G,4,0)</f>
        <v>#N/A</v>
      </c>
      <c r="O108" s="210"/>
      <c r="P108" s="209"/>
      <c r="Q108" s="211"/>
      <c r="R108" s="207"/>
    </row>
    <row r="109" spans="2:18" s="12" customFormat="1" ht="16" customHeight="1" x14ac:dyDescent="0.25">
      <c r="B109" s="206">
        <v>99</v>
      </c>
      <c r="C109" s="206"/>
      <c r="D109" s="207"/>
      <c r="E109" s="206"/>
      <c r="F109" s="206"/>
      <c r="G109" s="207"/>
      <c r="H109" s="207"/>
      <c r="I109" s="206"/>
      <c r="J109" s="207" t="e">
        <f>VLOOKUP(L109,W3_PATA!A:G,2,0)</f>
        <v>#N/A</v>
      </c>
      <c r="K109" s="212"/>
      <c r="L109" s="224"/>
      <c r="M109" s="206">
        <v>1</v>
      </c>
      <c r="N109" s="209" t="e">
        <f>VLOOKUP(L109,W3_PATA!A:G,4,0)</f>
        <v>#N/A</v>
      </c>
      <c r="O109" s="210"/>
      <c r="P109" s="209"/>
      <c r="Q109" s="211"/>
      <c r="R109" s="207"/>
    </row>
    <row r="110" spans="2:18" s="12" customFormat="1" ht="16" customHeight="1" x14ac:dyDescent="0.25">
      <c r="B110" s="206">
        <v>100</v>
      </c>
      <c r="C110" s="206"/>
      <c r="D110" s="207"/>
      <c r="E110" s="206"/>
      <c r="F110" s="206"/>
      <c r="G110" s="207"/>
      <c r="H110" s="207"/>
      <c r="I110" s="206"/>
      <c r="J110" s="207" t="e">
        <f>VLOOKUP(L110,W3_PATA!A:G,2,0)</f>
        <v>#N/A</v>
      </c>
      <c r="K110" s="212"/>
      <c r="L110" s="224"/>
      <c r="M110" s="206">
        <v>1</v>
      </c>
      <c r="N110" s="209" t="e">
        <f>VLOOKUP(L110,W3_PATA!A:G,4,0)</f>
        <v>#N/A</v>
      </c>
      <c r="O110" s="210"/>
      <c r="P110" s="209"/>
      <c r="Q110" s="211"/>
      <c r="R110" s="207"/>
    </row>
    <row r="111" spans="2:18" s="12" customFormat="1" ht="16" customHeight="1" x14ac:dyDescent="0.25">
      <c r="B111" s="206">
        <v>101</v>
      </c>
      <c r="C111" s="206"/>
      <c r="D111" s="207"/>
      <c r="E111" s="206"/>
      <c r="F111" s="206"/>
      <c r="G111" s="207"/>
      <c r="H111" s="207"/>
      <c r="I111" s="206"/>
      <c r="J111" s="207" t="e">
        <f>VLOOKUP(L111,W3_PATA!A:G,2,0)</f>
        <v>#N/A</v>
      </c>
      <c r="K111" s="212"/>
      <c r="L111" s="224"/>
      <c r="M111" s="206">
        <v>1</v>
      </c>
      <c r="N111" s="209" t="e">
        <f>VLOOKUP(L111,W3_PATA!A:G,4,0)</f>
        <v>#N/A</v>
      </c>
      <c r="O111" s="210"/>
      <c r="P111" s="209"/>
      <c r="Q111" s="211"/>
      <c r="R111" s="207"/>
    </row>
    <row r="112" spans="2:18" s="12" customFormat="1" ht="16" customHeight="1" x14ac:dyDescent="0.25">
      <c r="B112" s="206">
        <v>102</v>
      </c>
      <c r="C112" s="206"/>
      <c r="D112" s="207"/>
      <c r="E112" s="206"/>
      <c r="F112" s="206"/>
      <c r="G112" s="207"/>
      <c r="H112" s="207"/>
      <c r="I112" s="206"/>
      <c r="J112" s="207" t="e">
        <f>VLOOKUP(L112,W3_PATA!A:G,2,0)</f>
        <v>#N/A</v>
      </c>
      <c r="K112" s="212"/>
      <c r="L112" s="224"/>
      <c r="M112" s="206">
        <v>1</v>
      </c>
      <c r="N112" s="209" t="e">
        <f>VLOOKUP(L112,W3_PATA!A:G,4,0)</f>
        <v>#N/A</v>
      </c>
      <c r="O112" s="210"/>
      <c r="P112" s="209"/>
      <c r="Q112" s="211"/>
      <c r="R112" s="207"/>
    </row>
    <row r="113" spans="2:18" s="12" customFormat="1" ht="16" customHeight="1" x14ac:dyDescent="0.25">
      <c r="B113" s="206">
        <v>103</v>
      </c>
      <c r="C113" s="206"/>
      <c r="D113" s="207"/>
      <c r="E113" s="206"/>
      <c r="F113" s="206"/>
      <c r="G113" s="207"/>
      <c r="H113" s="207"/>
      <c r="I113" s="206"/>
      <c r="J113" s="207" t="e">
        <f>VLOOKUP(L113,W3_PATA!A:G,2,0)</f>
        <v>#N/A</v>
      </c>
      <c r="K113" s="212"/>
      <c r="L113" s="224"/>
      <c r="M113" s="206">
        <v>1</v>
      </c>
      <c r="N113" s="209" t="e">
        <f>VLOOKUP(L113,W3_PATA!A:G,4,0)</f>
        <v>#N/A</v>
      </c>
      <c r="O113" s="210"/>
      <c r="P113" s="209"/>
      <c r="Q113" s="211"/>
      <c r="R113" s="207"/>
    </row>
    <row r="114" spans="2:18" s="12" customFormat="1" ht="16" customHeight="1" x14ac:dyDescent="0.25">
      <c r="B114" s="206">
        <v>104</v>
      </c>
      <c r="C114" s="206"/>
      <c r="D114" s="207"/>
      <c r="E114" s="206"/>
      <c r="F114" s="206"/>
      <c r="G114" s="207"/>
      <c r="H114" s="207"/>
      <c r="I114" s="206"/>
      <c r="J114" s="207" t="e">
        <f>VLOOKUP(L114,W3_PATA!A:G,2,0)</f>
        <v>#N/A</v>
      </c>
      <c r="K114" s="212"/>
      <c r="L114" s="224"/>
      <c r="M114" s="206">
        <v>1</v>
      </c>
      <c r="N114" s="209" t="e">
        <f>VLOOKUP(L114,W3_PATA!A:G,4,0)</f>
        <v>#N/A</v>
      </c>
      <c r="O114" s="210"/>
      <c r="P114" s="209"/>
      <c r="Q114" s="211"/>
      <c r="R114" s="207"/>
    </row>
    <row r="115" spans="2:18" s="12" customFormat="1" ht="16" customHeight="1" x14ac:dyDescent="0.25">
      <c r="B115" s="206">
        <v>105</v>
      </c>
      <c r="C115" s="206"/>
      <c r="D115" s="207"/>
      <c r="E115" s="206"/>
      <c r="F115" s="206"/>
      <c r="G115" s="207"/>
      <c r="H115" s="207"/>
      <c r="I115" s="206"/>
      <c r="J115" s="207" t="e">
        <f>VLOOKUP(L115,W3_PATA!A:G,2,0)</f>
        <v>#N/A</v>
      </c>
      <c r="K115" s="212"/>
      <c r="L115" s="224"/>
      <c r="M115" s="206">
        <v>1</v>
      </c>
      <c r="N115" s="209" t="e">
        <f>VLOOKUP(L115,W3_PATA!A:G,4,0)</f>
        <v>#N/A</v>
      </c>
      <c r="O115" s="210"/>
      <c r="P115" s="209"/>
      <c r="Q115" s="211"/>
      <c r="R115" s="207"/>
    </row>
    <row r="116" spans="2:18" s="12" customFormat="1" ht="16" customHeight="1" x14ac:dyDescent="0.25">
      <c r="B116" s="206">
        <v>106</v>
      </c>
      <c r="C116" s="206"/>
      <c r="D116" s="207"/>
      <c r="E116" s="206"/>
      <c r="F116" s="206"/>
      <c r="G116" s="207"/>
      <c r="H116" s="207"/>
      <c r="I116" s="206"/>
      <c r="J116" s="207" t="e">
        <f>VLOOKUP(L116,W3_PATA!A:G,2,0)</f>
        <v>#N/A</v>
      </c>
      <c r="K116" s="212"/>
      <c r="L116" s="224"/>
      <c r="M116" s="206">
        <v>1</v>
      </c>
      <c r="N116" s="209" t="e">
        <f>VLOOKUP(L116,W3_PATA!A:G,4,0)</f>
        <v>#N/A</v>
      </c>
      <c r="O116" s="210"/>
      <c r="P116" s="209"/>
      <c r="Q116" s="211"/>
      <c r="R116" s="207"/>
    </row>
    <row r="117" spans="2:18" s="12" customFormat="1" ht="16" customHeight="1" x14ac:dyDescent="0.25">
      <c r="B117" s="206">
        <v>107</v>
      </c>
      <c r="C117" s="206"/>
      <c r="D117" s="207"/>
      <c r="E117" s="206"/>
      <c r="F117" s="206"/>
      <c r="G117" s="207"/>
      <c r="H117" s="207"/>
      <c r="I117" s="206"/>
      <c r="J117" s="207" t="e">
        <f>VLOOKUP(L117,W3_PATA!A:G,2,0)</f>
        <v>#N/A</v>
      </c>
      <c r="K117" s="212"/>
      <c r="L117" s="224"/>
      <c r="M117" s="206">
        <v>1</v>
      </c>
      <c r="N117" s="209" t="e">
        <f>VLOOKUP(L117,W3_PATA!A:G,4,0)</f>
        <v>#N/A</v>
      </c>
      <c r="O117" s="210"/>
      <c r="P117" s="209"/>
      <c r="Q117" s="211"/>
      <c r="R117" s="207"/>
    </row>
    <row r="118" spans="2:18" s="12" customFormat="1" ht="16" customHeight="1" x14ac:dyDescent="0.25">
      <c r="B118" s="206">
        <v>108</v>
      </c>
      <c r="C118" s="206"/>
      <c r="D118" s="207"/>
      <c r="E118" s="206"/>
      <c r="F118" s="206"/>
      <c r="G118" s="207"/>
      <c r="H118" s="207"/>
      <c r="I118" s="206"/>
      <c r="J118" s="207" t="e">
        <f>VLOOKUP(L118,W3_PATA!A:G,2,0)</f>
        <v>#N/A</v>
      </c>
      <c r="K118" s="212"/>
      <c r="L118" s="224"/>
      <c r="M118" s="206">
        <v>1</v>
      </c>
      <c r="N118" s="209" t="e">
        <f>VLOOKUP(L118,W3_PATA!A:G,4,0)</f>
        <v>#N/A</v>
      </c>
      <c r="O118" s="210"/>
      <c r="P118" s="209"/>
      <c r="Q118" s="211"/>
      <c r="R118" s="207"/>
    </row>
    <row r="119" spans="2:18" s="12" customFormat="1" ht="16" customHeight="1" x14ac:dyDescent="0.25">
      <c r="B119" s="206">
        <v>109</v>
      </c>
      <c r="C119" s="206"/>
      <c r="D119" s="207"/>
      <c r="E119" s="206"/>
      <c r="F119" s="206"/>
      <c r="G119" s="207"/>
      <c r="H119" s="207"/>
      <c r="I119" s="206"/>
      <c r="J119" s="207" t="e">
        <f>VLOOKUP(L119,W3_PATA!A:G,2,0)</f>
        <v>#N/A</v>
      </c>
      <c r="K119" s="212"/>
      <c r="L119" s="224"/>
      <c r="M119" s="206">
        <v>1</v>
      </c>
      <c r="N119" s="209" t="e">
        <f>VLOOKUP(L119,W3_PATA!A:G,4,0)</f>
        <v>#N/A</v>
      </c>
      <c r="O119" s="210"/>
      <c r="P119" s="209"/>
      <c r="Q119" s="211"/>
      <c r="R119" s="207"/>
    </row>
    <row r="120" spans="2:18" s="12" customFormat="1" ht="16" customHeight="1" x14ac:dyDescent="0.25">
      <c r="B120" s="206">
        <v>110</v>
      </c>
      <c r="C120" s="206"/>
      <c r="D120" s="207"/>
      <c r="E120" s="206"/>
      <c r="F120" s="206"/>
      <c r="G120" s="207"/>
      <c r="H120" s="207"/>
      <c r="I120" s="206"/>
      <c r="J120" s="207" t="e">
        <f>VLOOKUP(L120,W3_PATA!A:G,2,0)</f>
        <v>#N/A</v>
      </c>
      <c r="K120" s="212"/>
      <c r="L120" s="224"/>
      <c r="M120" s="206">
        <v>1</v>
      </c>
      <c r="N120" s="209" t="e">
        <f>VLOOKUP(L120,W3_PATA!A:G,4,0)</f>
        <v>#N/A</v>
      </c>
      <c r="O120" s="210"/>
      <c r="P120" s="209"/>
      <c r="Q120" s="211"/>
      <c r="R120" s="207"/>
    </row>
    <row r="121" spans="2:18" s="12" customFormat="1" ht="16" customHeight="1" x14ac:dyDescent="0.25">
      <c r="B121" s="206">
        <v>111</v>
      </c>
      <c r="C121" s="206"/>
      <c r="D121" s="207"/>
      <c r="E121" s="206"/>
      <c r="F121" s="206"/>
      <c r="G121" s="207"/>
      <c r="H121" s="207"/>
      <c r="I121" s="206"/>
      <c r="J121" s="207" t="e">
        <f>VLOOKUP(L121,W3_PATA!A:G,2,0)</f>
        <v>#N/A</v>
      </c>
      <c r="K121" s="212"/>
      <c r="L121" s="224"/>
      <c r="M121" s="206">
        <v>1</v>
      </c>
      <c r="N121" s="209" t="e">
        <f>VLOOKUP(L121,W3_PATA!A:G,4,0)</f>
        <v>#N/A</v>
      </c>
      <c r="O121" s="210"/>
      <c r="P121" s="209"/>
      <c r="Q121" s="211"/>
      <c r="R121" s="207"/>
    </row>
    <row r="122" spans="2:18" s="12" customFormat="1" ht="16" customHeight="1" x14ac:dyDescent="0.25">
      <c r="B122" s="206">
        <v>112</v>
      </c>
      <c r="C122" s="206"/>
      <c r="D122" s="207"/>
      <c r="E122" s="206"/>
      <c r="F122" s="206"/>
      <c r="G122" s="207"/>
      <c r="H122" s="207"/>
      <c r="I122" s="206"/>
      <c r="J122" s="207" t="e">
        <f>VLOOKUP(L122,W3_PATA!A:G,2,0)</f>
        <v>#N/A</v>
      </c>
      <c r="K122" s="212"/>
      <c r="L122" s="224"/>
      <c r="M122" s="206">
        <v>1</v>
      </c>
      <c r="N122" s="209" t="e">
        <f>VLOOKUP(L122,W3_PATA!A:G,4,0)</f>
        <v>#N/A</v>
      </c>
      <c r="O122" s="210"/>
      <c r="P122" s="209"/>
      <c r="Q122" s="211"/>
      <c r="R122" s="207"/>
    </row>
    <row r="123" spans="2:18" s="12" customFormat="1" ht="16" customHeight="1" x14ac:dyDescent="0.25">
      <c r="B123" s="206">
        <v>113</v>
      </c>
      <c r="C123" s="206"/>
      <c r="D123" s="207"/>
      <c r="E123" s="206"/>
      <c r="F123" s="206"/>
      <c r="G123" s="207"/>
      <c r="H123" s="207"/>
      <c r="I123" s="206"/>
      <c r="J123" s="207" t="e">
        <f>VLOOKUP(L123,W3_PATA!A:G,2,0)</f>
        <v>#N/A</v>
      </c>
      <c r="K123" s="212"/>
      <c r="L123" s="224"/>
      <c r="M123" s="206">
        <v>1</v>
      </c>
      <c r="N123" s="209" t="e">
        <f>VLOOKUP(L123,W3_PATA!A:G,4,0)</f>
        <v>#N/A</v>
      </c>
      <c r="O123" s="210"/>
      <c r="P123" s="209"/>
      <c r="Q123" s="211"/>
      <c r="R123" s="207"/>
    </row>
    <row r="124" spans="2:18" s="12" customFormat="1" ht="16" customHeight="1" x14ac:dyDescent="0.25">
      <c r="B124" s="206">
        <v>114</v>
      </c>
      <c r="C124" s="206"/>
      <c r="D124" s="207"/>
      <c r="E124" s="206"/>
      <c r="F124" s="206"/>
      <c r="G124" s="207"/>
      <c r="H124" s="207"/>
      <c r="I124" s="206"/>
      <c r="J124" s="207" t="e">
        <f>VLOOKUP(L124,W3_PATA!A:G,2,0)</f>
        <v>#N/A</v>
      </c>
      <c r="K124" s="212"/>
      <c r="L124" s="224"/>
      <c r="M124" s="206">
        <v>1</v>
      </c>
      <c r="N124" s="209" t="e">
        <f>VLOOKUP(L124,W3_PATA!A:G,4,0)</f>
        <v>#N/A</v>
      </c>
      <c r="O124" s="210"/>
      <c r="P124" s="209"/>
      <c r="Q124" s="211"/>
      <c r="R124" s="207"/>
    </row>
    <row r="125" spans="2:18" s="12" customFormat="1" ht="16" customHeight="1" x14ac:dyDescent="0.25">
      <c r="B125" s="206">
        <v>115</v>
      </c>
      <c r="C125" s="206"/>
      <c r="D125" s="207"/>
      <c r="E125" s="206"/>
      <c r="F125" s="206"/>
      <c r="G125" s="207"/>
      <c r="H125" s="207"/>
      <c r="I125" s="206"/>
      <c r="J125" s="207" t="e">
        <f>VLOOKUP(L125,W3_PATA!A:G,2,0)</f>
        <v>#N/A</v>
      </c>
      <c r="K125" s="212"/>
      <c r="L125" s="224"/>
      <c r="M125" s="206">
        <v>1</v>
      </c>
      <c r="N125" s="209" t="e">
        <f>VLOOKUP(L125,W3_PATA!A:G,4,0)</f>
        <v>#N/A</v>
      </c>
      <c r="O125" s="210"/>
      <c r="P125" s="209"/>
      <c r="Q125" s="211"/>
      <c r="R125" s="207"/>
    </row>
    <row r="126" spans="2:18" s="12" customFormat="1" ht="16" customHeight="1" x14ac:dyDescent="0.25">
      <c r="B126" s="206">
        <v>116</v>
      </c>
      <c r="C126" s="206"/>
      <c r="D126" s="207"/>
      <c r="E126" s="206"/>
      <c r="F126" s="206"/>
      <c r="G126" s="207"/>
      <c r="H126" s="207"/>
      <c r="I126" s="206"/>
      <c r="J126" s="207" t="e">
        <f>VLOOKUP(L126,W3_PATA!A:G,2,0)</f>
        <v>#N/A</v>
      </c>
      <c r="K126" s="212"/>
      <c r="L126" s="224"/>
      <c r="M126" s="206">
        <v>1</v>
      </c>
      <c r="N126" s="209" t="e">
        <f>VLOOKUP(L126,W3_PATA!A:G,4,0)</f>
        <v>#N/A</v>
      </c>
      <c r="O126" s="210"/>
      <c r="P126" s="209"/>
      <c r="Q126" s="211"/>
      <c r="R126" s="207"/>
    </row>
    <row r="127" spans="2:18" s="12" customFormat="1" ht="16" customHeight="1" x14ac:dyDescent="0.25">
      <c r="B127" s="206">
        <v>117</v>
      </c>
      <c r="C127" s="206"/>
      <c r="D127" s="207"/>
      <c r="E127" s="206"/>
      <c r="F127" s="206"/>
      <c r="G127" s="207"/>
      <c r="H127" s="207"/>
      <c r="I127" s="206"/>
      <c r="J127" s="207" t="e">
        <f>VLOOKUP(L127,W3_PATA!A:G,2,0)</f>
        <v>#N/A</v>
      </c>
      <c r="K127" s="212"/>
      <c r="L127" s="224"/>
      <c r="M127" s="206">
        <v>1</v>
      </c>
      <c r="N127" s="209" t="e">
        <f>VLOOKUP(L127,W3_PATA!A:G,4,0)</f>
        <v>#N/A</v>
      </c>
      <c r="O127" s="210"/>
      <c r="P127" s="209"/>
      <c r="Q127" s="211"/>
      <c r="R127" s="207"/>
    </row>
    <row r="128" spans="2:18" s="12" customFormat="1" ht="16" customHeight="1" x14ac:dyDescent="0.25">
      <c r="B128" s="206">
        <v>118</v>
      </c>
      <c r="C128" s="206"/>
      <c r="D128" s="207"/>
      <c r="E128" s="206"/>
      <c r="F128" s="206"/>
      <c r="G128" s="207"/>
      <c r="H128" s="207"/>
      <c r="I128" s="206"/>
      <c r="J128" s="207" t="e">
        <f>VLOOKUP(L128,W3_PATA!A:G,2,0)</f>
        <v>#N/A</v>
      </c>
      <c r="K128" s="212"/>
      <c r="L128" s="224"/>
      <c r="M128" s="206">
        <v>1</v>
      </c>
      <c r="N128" s="209" t="e">
        <f>VLOOKUP(L128,W3_PATA!A:G,4,0)</f>
        <v>#N/A</v>
      </c>
      <c r="O128" s="210"/>
      <c r="P128" s="209"/>
      <c r="Q128" s="211"/>
      <c r="R128" s="207"/>
    </row>
    <row r="129" spans="2:18" s="12" customFormat="1" ht="16" customHeight="1" x14ac:dyDescent="0.25">
      <c r="B129" s="206">
        <v>119</v>
      </c>
      <c r="C129" s="206"/>
      <c r="D129" s="207"/>
      <c r="E129" s="206"/>
      <c r="F129" s="206"/>
      <c r="G129" s="207"/>
      <c r="H129" s="207"/>
      <c r="I129" s="206"/>
      <c r="J129" s="207" t="e">
        <f>VLOOKUP(L129,W3_PATA!A:G,2,0)</f>
        <v>#N/A</v>
      </c>
      <c r="K129" s="212"/>
      <c r="L129" s="224"/>
      <c r="M129" s="206">
        <v>1</v>
      </c>
      <c r="N129" s="209" t="e">
        <f>VLOOKUP(L129,W3_PATA!A:G,4,0)</f>
        <v>#N/A</v>
      </c>
      <c r="O129" s="210"/>
      <c r="P129" s="209"/>
      <c r="Q129" s="211"/>
      <c r="R129" s="207"/>
    </row>
    <row r="130" spans="2:18" s="12" customFormat="1" ht="16" customHeight="1" x14ac:dyDescent="0.25">
      <c r="B130" s="206">
        <v>120</v>
      </c>
      <c r="C130" s="206"/>
      <c r="D130" s="207"/>
      <c r="E130" s="206"/>
      <c r="F130" s="206"/>
      <c r="G130" s="207"/>
      <c r="H130" s="207"/>
      <c r="I130" s="206"/>
      <c r="J130" s="207" t="e">
        <f>VLOOKUP(L130,W3_PATA!A:G,2,0)</f>
        <v>#N/A</v>
      </c>
      <c r="K130" s="212"/>
      <c r="L130" s="224"/>
      <c r="M130" s="206">
        <v>1</v>
      </c>
      <c r="N130" s="209" t="e">
        <f>VLOOKUP(L130,W3_PATA!A:G,4,0)</f>
        <v>#N/A</v>
      </c>
      <c r="O130" s="210"/>
      <c r="P130" s="209"/>
      <c r="Q130" s="211"/>
      <c r="R130" s="207"/>
    </row>
    <row r="131" spans="2:18" s="12" customFormat="1" ht="16" customHeight="1" x14ac:dyDescent="0.25">
      <c r="B131" s="206">
        <v>121</v>
      </c>
      <c r="C131" s="206"/>
      <c r="D131" s="207"/>
      <c r="E131" s="206"/>
      <c r="F131" s="206"/>
      <c r="G131" s="207"/>
      <c r="H131" s="207"/>
      <c r="I131" s="206"/>
      <c r="J131" s="207" t="e">
        <f>VLOOKUP(L131,W3_PATA!A:G,2,0)</f>
        <v>#N/A</v>
      </c>
      <c r="K131" s="212"/>
      <c r="L131" s="224"/>
      <c r="M131" s="206">
        <v>1</v>
      </c>
      <c r="N131" s="209" t="e">
        <f>VLOOKUP(L131,W3_PATA!A:G,4,0)</f>
        <v>#N/A</v>
      </c>
      <c r="O131" s="210"/>
      <c r="P131" s="209"/>
      <c r="Q131" s="211"/>
      <c r="R131" s="207"/>
    </row>
    <row r="132" spans="2:18" s="12" customFormat="1" ht="16" customHeight="1" x14ac:dyDescent="0.25">
      <c r="B132" s="206">
        <v>122</v>
      </c>
      <c r="C132" s="206"/>
      <c r="D132" s="207"/>
      <c r="E132" s="206"/>
      <c r="F132" s="206"/>
      <c r="G132" s="207"/>
      <c r="H132" s="207"/>
      <c r="I132" s="213"/>
      <c r="J132" s="207" t="e">
        <f>VLOOKUP(L132,W3_PATA!A:G,2,0)</f>
        <v>#N/A</v>
      </c>
      <c r="K132" s="214"/>
      <c r="L132" s="224"/>
      <c r="M132" s="206">
        <v>1</v>
      </c>
      <c r="N132" s="209" t="e">
        <f>VLOOKUP(L132,W3_PATA!A:G,4,0)</f>
        <v>#N/A</v>
      </c>
      <c r="O132" s="210"/>
      <c r="P132" s="209"/>
      <c r="Q132" s="211"/>
      <c r="R132" s="207"/>
    </row>
    <row r="133" spans="2:18" s="12" customFormat="1" ht="16" customHeight="1" x14ac:dyDescent="0.25">
      <c r="B133" s="206">
        <v>123</v>
      </c>
      <c r="C133" s="206"/>
      <c r="D133" s="207"/>
      <c r="E133" s="206"/>
      <c r="F133" s="206"/>
      <c r="G133" s="207"/>
      <c r="H133" s="207"/>
      <c r="I133" s="213"/>
      <c r="J133" s="207" t="e">
        <f>VLOOKUP(L133,W3_PATA!A:G,2,0)</f>
        <v>#N/A</v>
      </c>
      <c r="K133" s="214"/>
      <c r="L133" s="224"/>
      <c r="M133" s="206">
        <v>1</v>
      </c>
      <c r="N133" s="209" t="e">
        <f>VLOOKUP(L133,W3_PATA!A:G,4,0)</f>
        <v>#N/A</v>
      </c>
      <c r="O133" s="210"/>
      <c r="P133" s="209"/>
      <c r="Q133" s="211"/>
      <c r="R133" s="207"/>
    </row>
    <row r="134" spans="2:18" s="12" customFormat="1" ht="16" customHeight="1" x14ac:dyDescent="0.25">
      <c r="B134" s="206">
        <v>124</v>
      </c>
      <c r="C134" s="206"/>
      <c r="D134" s="207"/>
      <c r="E134" s="206"/>
      <c r="F134" s="206"/>
      <c r="G134" s="207"/>
      <c r="H134" s="207"/>
      <c r="I134" s="213"/>
      <c r="J134" s="207" t="e">
        <f>VLOOKUP(L134,W3_PATA!A:G,2,0)</f>
        <v>#N/A</v>
      </c>
      <c r="K134" s="214"/>
      <c r="L134" s="224"/>
      <c r="M134" s="206">
        <v>1</v>
      </c>
      <c r="N134" s="209" t="e">
        <f>VLOOKUP(L134,W3_PATA!A:G,4,0)</f>
        <v>#N/A</v>
      </c>
      <c r="O134" s="210"/>
      <c r="P134" s="209"/>
      <c r="Q134" s="211"/>
      <c r="R134" s="207"/>
    </row>
    <row r="135" spans="2:18" s="12" customFormat="1" ht="16" customHeight="1" x14ac:dyDescent="0.25">
      <c r="B135" s="206">
        <v>125</v>
      </c>
      <c r="C135" s="206"/>
      <c r="D135" s="207"/>
      <c r="E135" s="206"/>
      <c r="F135" s="206"/>
      <c r="G135" s="207"/>
      <c r="H135" s="207"/>
      <c r="I135" s="213"/>
      <c r="J135" s="207" t="e">
        <f>VLOOKUP(L135,W3_PATA!A:G,2,0)</f>
        <v>#N/A</v>
      </c>
      <c r="K135" s="214"/>
      <c r="L135" s="224"/>
      <c r="M135" s="206">
        <v>1</v>
      </c>
      <c r="N135" s="209" t="e">
        <f>VLOOKUP(L135,W3_PATA!A:G,4,0)</f>
        <v>#N/A</v>
      </c>
      <c r="O135" s="210"/>
      <c r="P135" s="209"/>
      <c r="Q135" s="211"/>
      <c r="R135" s="207"/>
    </row>
    <row r="136" spans="2:18" ht="16" customHeight="1" x14ac:dyDescent="0.25">
      <c r="B136" s="206">
        <v>126</v>
      </c>
      <c r="C136" s="206"/>
      <c r="D136" s="207"/>
      <c r="E136" s="206"/>
      <c r="F136" s="206"/>
      <c r="G136" s="207"/>
      <c r="H136" s="207"/>
      <c r="I136" s="213"/>
      <c r="J136" s="207" t="e">
        <f>VLOOKUP(L136,W3_PATA!A:G,2,0)</f>
        <v>#N/A</v>
      </c>
      <c r="K136" s="214"/>
      <c r="L136" s="224"/>
      <c r="M136" s="206">
        <v>1</v>
      </c>
      <c r="N136" s="209" t="e">
        <f>VLOOKUP(L136,W3_PATA!A:G,4,0)</f>
        <v>#N/A</v>
      </c>
      <c r="O136" s="210"/>
      <c r="P136" s="209"/>
      <c r="Q136" s="211"/>
      <c r="R136" s="207"/>
    </row>
    <row r="137" spans="2:18" s="13" customFormat="1" ht="16" customHeight="1" x14ac:dyDescent="0.25">
      <c r="B137" s="206">
        <v>127</v>
      </c>
      <c r="C137" s="206"/>
      <c r="D137" s="207"/>
      <c r="E137" s="206"/>
      <c r="F137" s="206"/>
      <c r="G137" s="207"/>
      <c r="H137" s="207"/>
      <c r="I137" s="213"/>
      <c r="J137" s="207" t="e">
        <f>VLOOKUP(L137,W3_PATA!A:G,2,0)</f>
        <v>#N/A</v>
      </c>
      <c r="K137" s="214"/>
      <c r="L137" s="224"/>
      <c r="M137" s="206">
        <v>1</v>
      </c>
      <c r="N137" s="209" t="e">
        <f>VLOOKUP(L137,W3_PATA!A:G,4,0)</f>
        <v>#N/A</v>
      </c>
      <c r="O137" s="210"/>
      <c r="P137" s="209"/>
      <c r="Q137" s="211"/>
      <c r="R137" s="207"/>
    </row>
    <row r="138" spans="2:18" ht="16" customHeight="1" x14ac:dyDescent="0.25">
      <c r="B138" s="206">
        <v>128</v>
      </c>
      <c r="C138" s="206"/>
      <c r="D138" s="207"/>
      <c r="E138" s="206"/>
      <c r="F138" s="206"/>
      <c r="G138" s="207"/>
      <c r="H138" s="207"/>
      <c r="I138" s="213"/>
      <c r="J138" s="207" t="e">
        <f>VLOOKUP(L138,W3_PATA!A:G,2,0)</f>
        <v>#N/A</v>
      </c>
      <c r="K138" s="214"/>
      <c r="L138" s="224"/>
      <c r="M138" s="206">
        <v>1</v>
      </c>
      <c r="N138" s="209" t="e">
        <f>VLOOKUP(L138,W3_PATA!A:G,4,0)</f>
        <v>#N/A</v>
      </c>
      <c r="O138" s="210"/>
      <c r="P138" s="209"/>
      <c r="Q138" s="211"/>
      <c r="R138" s="207"/>
    </row>
    <row r="139" spans="2:18" ht="16" customHeight="1" x14ac:dyDescent="0.25">
      <c r="B139" s="206">
        <v>129</v>
      </c>
      <c r="C139" s="206"/>
      <c r="D139" s="207"/>
      <c r="E139" s="206"/>
      <c r="F139" s="206"/>
      <c r="G139" s="207"/>
      <c r="H139" s="207"/>
      <c r="I139" s="213"/>
      <c r="J139" s="207" t="e">
        <f>VLOOKUP(L139,W3_PATA!A:G,2,0)</f>
        <v>#N/A</v>
      </c>
      <c r="K139" s="214"/>
      <c r="L139" s="224"/>
      <c r="M139" s="206">
        <v>1</v>
      </c>
      <c r="N139" s="209" t="e">
        <f>VLOOKUP(L139,W3_PATA!A:G,4,0)</f>
        <v>#N/A</v>
      </c>
      <c r="O139" s="210"/>
      <c r="P139" s="209"/>
      <c r="Q139" s="211"/>
      <c r="R139" s="207"/>
    </row>
    <row r="140" spans="2:18" ht="16" customHeight="1" x14ac:dyDescent="0.25">
      <c r="B140" s="206">
        <v>130</v>
      </c>
      <c r="C140" s="206"/>
      <c r="D140" s="207"/>
      <c r="E140" s="206"/>
      <c r="F140" s="206"/>
      <c r="G140" s="207"/>
      <c r="H140" s="207"/>
      <c r="I140" s="213"/>
      <c r="J140" s="207" t="e">
        <f>VLOOKUP(L140,W3_PATA!A:G,2,0)</f>
        <v>#N/A</v>
      </c>
      <c r="K140" s="214"/>
      <c r="L140" s="224"/>
      <c r="M140" s="206">
        <v>1</v>
      </c>
      <c r="N140" s="209" t="e">
        <f>VLOOKUP(L140,W3_PATA!A:G,4,0)</f>
        <v>#N/A</v>
      </c>
      <c r="O140" s="210"/>
      <c r="P140" s="209"/>
      <c r="Q140" s="211"/>
      <c r="R140" s="207"/>
    </row>
    <row r="141" spans="2:18" ht="16" customHeight="1" x14ac:dyDescent="0.25">
      <c r="B141" s="206">
        <v>131</v>
      </c>
      <c r="C141" s="206"/>
      <c r="D141" s="207"/>
      <c r="E141" s="206"/>
      <c r="F141" s="206"/>
      <c r="G141" s="207"/>
      <c r="H141" s="207"/>
      <c r="I141" s="213"/>
      <c r="J141" s="207" t="e">
        <f>VLOOKUP(L141,W3_PATA!A:G,2,0)</f>
        <v>#N/A</v>
      </c>
      <c r="K141" s="214"/>
      <c r="L141" s="224"/>
      <c r="M141" s="206">
        <v>1</v>
      </c>
      <c r="N141" s="209" t="e">
        <f>VLOOKUP(L141,W3_PATA!A:G,4,0)</f>
        <v>#N/A</v>
      </c>
      <c r="O141" s="210"/>
      <c r="P141" s="209"/>
      <c r="Q141" s="211"/>
      <c r="R141" s="207"/>
    </row>
    <row r="142" spans="2:18" ht="16" customHeight="1" x14ac:dyDescent="0.25">
      <c r="B142" s="206">
        <v>132</v>
      </c>
      <c r="C142" s="206"/>
      <c r="D142" s="207"/>
      <c r="E142" s="206"/>
      <c r="F142" s="206"/>
      <c r="G142" s="207"/>
      <c r="H142" s="207"/>
      <c r="I142" s="213"/>
      <c r="J142" s="207" t="e">
        <f>VLOOKUP(L142,W3_PATA!A:G,2,0)</f>
        <v>#N/A</v>
      </c>
      <c r="K142" s="214"/>
      <c r="L142" s="224"/>
      <c r="M142" s="206">
        <v>1</v>
      </c>
      <c r="N142" s="209" t="e">
        <f>VLOOKUP(L142,W3_PATA!A:G,4,0)</f>
        <v>#N/A</v>
      </c>
      <c r="O142" s="210"/>
      <c r="P142" s="209"/>
      <c r="Q142" s="211"/>
      <c r="R142" s="207"/>
    </row>
    <row r="143" spans="2:18" ht="16" customHeight="1" x14ac:dyDescent="0.25">
      <c r="B143" s="206">
        <v>133</v>
      </c>
      <c r="C143" s="206"/>
      <c r="D143" s="207"/>
      <c r="E143" s="206"/>
      <c r="F143" s="206"/>
      <c r="G143" s="207"/>
      <c r="H143" s="207"/>
      <c r="I143" s="213"/>
      <c r="J143" s="207" t="e">
        <f>VLOOKUP(L143,W3_PATA!A:G,2,0)</f>
        <v>#N/A</v>
      </c>
      <c r="K143" s="214"/>
      <c r="L143" s="224"/>
      <c r="M143" s="206">
        <v>1</v>
      </c>
      <c r="N143" s="209" t="e">
        <f>VLOOKUP(L143,W3_PATA!A:G,4,0)</f>
        <v>#N/A</v>
      </c>
      <c r="O143" s="210"/>
      <c r="P143" s="209"/>
      <c r="Q143" s="211"/>
      <c r="R143" s="207"/>
    </row>
    <row r="144" spans="2:18" ht="16" customHeight="1" x14ac:dyDescent="0.25">
      <c r="B144" s="206">
        <v>134</v>
      </c>
      <c r="C144" s="206"/>
      <c r="D144" s="207"/>
      <c r="E144" s="206"/>
      <c r="F144" s="206"/>
      <c r="G144" s="207"/>
      <c r="H144" s="207"/>
      <c r="I144" s="213"/>
      <c r="J144" s="207" t="e">
        <f>VLOOKUP(L144,W3_PATA!A:G,2,0)</f>
        <v>#N/A</v>
      </c>
      <c r="K144" s="214"/>
      <c r="L144" s="224"/>
      <c r="M144" s="206">
        <v>1</v>
      </c>
      <c r="N144" s="209" t="e">
        <f>VLOOKUP(L144,W3_PATA!A:G,4,0)</f>
        <v>#N/A</v>
      </c>
      <c r="O144" s="210"/>
      <c r="P144" s="209"/>
      <c r="Q144" s="211"/>
      <c r="R144" s="207"/>
    </row>
    <row r="145" spans="2:18" ht="16" customHeight="1" x14ac:dyDescent="0.25">
      <c r="B145" s="206">
        <v>135</v>
      </c>
      <c r="C145" s="206"/>
      <c r="D145" s="207"/>
      <c r="E145" s="206"/>
      <c r="F145" s="206"/>
      <c r="G145" s="207"/>
      <c r="H145" s="207"/>
      <c r="I145" s="213"/>
      <c r="J145" s="207" t="e">
        <f>VLOOKUP(L145,W3_PATA!A:G,2,0)</f>
        <v>#N/A</v>
      </c>
      <c r="K145" s="214"/>
      <c r="L145" s="224"/>
      <c r="M145" s="206">
        <v>1</v>
      </c>
      <c r="N145" s="209" t="e">
        <f>VLOOKUP(L145,W3_PATA!A:G,4,0)</f>
        <v>#N/A</v>
      </c>
      <c r="O145" s="210"/>
      <c r="P145" s="209"/>
      <c r="Q145" s="211"/>
      <c r="R145" s="207"/>
    </row>
    <row r="146" spans="2:18" ht="16" customHeight="1" x14ac:dyDescent="0.25">
      <c r="B146" s="206">
        <v>136</v>
      </c>
      <c r="C146" s="206"/>
      <c r="D146" s="207"/>
      <c r="E146" s="206"/>
      <c r="F146" s="206"/>
      <c r="G146" s="207"/>
      <c r="H146" s="207"/>
      <c r="I146" s="213"/>
      <c r="J146" s="207" t="e">
        <f>VLOOKUP(L146,W3_PATA!A:G,2,0)</f>
        <v>#N/A</v>
      </c>
      <c r="K146" s="214"/>
      <c r="L146" s="224"/>
      <c r="M146" s="206">
        <v>1</v>
      </c>
      <c r="N146" s="209" t="e">
        <f>VLOOKUP(L146,W3_PATA!A:G,4,0)</f>
        <v>#N/A</v>
      </c>
      <c r="O146" s="210"/>
      <c r="P146" s="209"/>
      <c r="Q146" s="211"/>
      <c r="R146" s="207"/>
    </row>
    <row r="147" spans="2:18" ht="16" customHeight="1" x14ac:dyDescent="0.25">
      <c r="B147" s="206">
        <v>137</v>
      </c>
      <c r="C147" s="206"/>
      <c r="D147" s="207"/>
      <c r="E147" s="206"/>
      <c r="F147" s="206"/>
      <c r="G147" s="207"/>
      <c r="H147" s="207"/>
      <c r="I147" s="213"/>
      <c r="J147" s="207" t="e">
        <f>VLOOKUP(L147,W3_PATA!A:G,2,0)</f>
        <v>#N/A</v>
      </c>
      <c r="K147" s="214"/>
      <c r="L147" s="224"/>
      <c r="M147" s="206">
        <v>1</v>
      </c>
      <c r="N147" s="209" t="e">
        <f>VLOOKUP(L147,W3_PATA!A:G,4,0)</f>
        <v>#N/A</v>
      </c>
      <c r="O147" s="210"/>
      <c r="P147" s="209"/>
      <c r="Q147" s="211"/>
      <c r="R147" s="207"/>
    </row>
    <row r="148" spans="2:18" ht="16" customHeight="1" x14ac:dyDescent="0.25">
      <c r="B148" s="206">
        <v>138</v>
      </c>
      <c r="C148" s="206"/>
      <c r="D148" s="207"/>
      <c r="E148" s="206"/>
      <c r="F148" s="206"/>
      <c r="G148" s="207"/>
      <c r="H148" s="207"/>
      <c r="I148" s="213"/>
      <c r="J148" s="207" t="e">
        <f>VLOOKUP(L148,W3_PATA!A:G,2,0)</f>
        <v>#N/A</v>
      </c>
      <c r="K148" s="214"/>
      <c r="L148" s="224"/>
      <c r="M148" s="206">
        <v>1</v>
      </c>
      <c r="N148" s="209" t="e">
        <f>VLOOKUP(L148,W3_PATA!A:G,4,0)</f>
        <v>#N/A</v>
      </c>
      <c r="O148" s="210"/>
      <c r="P148" s="209"/>
      <c r="Q148" s="211"/>
      <c r="R148" s="207"/>
    </row>
    <row r="149" spans="2:18" ht="16" customHeight="1" x14ac:dyDescent="0.25">
      <c r="B149" s="206">
        <v>139</v>
      </c>
      <c r="C149" s="206"/>
      <c r="D149" s="207"/>
      <c r="E149" s="206"/>
      <c r="F149" s="206"/>
      <c r="G149" s="207"/>
      <c r="H149" s="207"/>
      <c r="I149" s="213"/>
      <c r="J149" s="207" t="e">
        <f>VLOOKUP(L149,W3_PATA!A:G,2,0)</f>
        <v>#N/A</v>
      </c>
      <c r="K149" s="214"/>
      <c r="L149" s="224"/>
      <c r="M149" s="206">
        <v>1</v>
      </c>
      <c r="N149" s="209" t="e">
        <f>VLOOKUP(L149,W3_PATA!A:G,4,0)</f>
        <v>#N/A</v>
      </c>
      <c r="O149" s="210"/>
      <c r="P149" s="209"/>
      <c r="Q149" s="211"/>
      <c r="R149" s="207"/>
    </row>
    <row r="150" spans="2:18" ht="16" customHeight="1" x14ac:dyDescent="0.25">
      <c r="B150" s="206">
        <v>140</v>
      </c>
      <c r="C150" s="206"/>
      <c r="D150" s="207"/>
      <c r="E150" s="206"/>
      <c r="F150" s="206"/>
      <c r="G150" s="207"/>
      <c r="H150" s="207"/>
      <c r="I150" s="213"/>
      <c r="J150" s="207" t="e">
        <f>VLOOKUP(L150,W3_PATA!A:G,2,0)</f>
        <v>#N/A</v>
      </c>
      <c r="K150" s="214"/>
      <c r="L150" s="224"/>
      <c r="M150" s="206">
        <v>1</v>
      </c>
      <c r="N150" s="209" t="e">
        <f>VLOOKUP(L150,W3_PATA!A:G,4,0)</f>
        <v>#N/A</v>
      </c>
      <c r="O150" s="210"/>
      <c r="P150" s="209"/>
      <c r="Q150" s="211"/>
      <c r="R150" s="207"/>
    </row>
    <row r="151" spans="2:18" ht="16" customHeight="1" x14ac:dyDescent="0.25">
      <c r="B151" s="206">
        <v>141</v>
      </c>
      <c r="C151" s="206"/>
      <c r="D151" s="207"/>
      <c r="E151" s="206"/>
      <c r="F151" s="206"/>
      <c r="G151" s="207"/>
      <c r="H151" s="207"/>
      <c r="I151" s="213"/>
      <c r="J151" s="207" t="e">
        <f>VLOOKUP(L151,W3_PATA!A:G,2,0)</f>
        <v>#N/A</v>
      </c>
      <c r="K151" s="214"/>
      <c r="L151" s="224"/>
      <c r="M151" s="206">
        <v>1</v>
      </c>
      <c r="N151" s="209" t="e">
        <f>VLOOKUP(L151,W3_PATA!A:G,4,0)</f>
        <v>#N/A</v>
      </c>
      <c r="O151" s="210"/>
      <c r="P151" s="209"/>
      <c r="Q151" s="211"/>
      <c r="R151" s="207"/>
    </row>
    <row r="152" spans="2:18" ht="16" customHeight="1" x14ac:dyDescent="0.25">
      <c r="B152" s="206">
        <v>142</v>
      </c>
      <c r="C152" s="206"/>
      <c r="D152" s="207"/>
      <c r="E152" s="206"/>
      <c r="F152" s="206"/>
      <c r="G152" s="207"/>
      <c r="H152" s="207"/>
      <c r="I152" s="213"/>
      <c r="J152" s="207" t="e">
        <f>VLOOKUP(L152,W3_PATA!A:G,2,0)</f>
        <v>#N/A</v>
      </c>
      <c r="K152" s="214"/>
      <c r="L152" s="224"/>
      <c r="M152" s="206">
        <v>1</v>
      </c>
      <c r="N152" s="209" t="e">
        <f>VLOOKUP(L152,W3_PATA!A:G,4,0)</f>
        <v>#N/A</v>
      </c>
      <c r="O152" s="210"/>
      <c r="P152" s="209"/>
      <c r="Q152" s="211"/>
      <c r="R152" s="207"/>
    </row>
    <row r="153" spans="2:18" ht="16" customHeight="1" x14ac:dyDescent="0.25">
      <c r="B153" s="206">
        <v>143</v>
      </c>
      <c r="C153" s="206"/>
      <c r="D153" s="207"/>
      <c r="E153" s="206"/>
      <c r="F153" s="206"/>
      <c r="G153" s="207"/>
      <c r="H153" s="207"/>
      <c r="I153" s="213"/>
      <c r="J153" s="207" t="e">
        <f>VLOOKUP(L153,W3_PATA!A:G,2,0)</f>
        <v>#N/A</v>
      </c>
      <c r="K153" s="214"/>
      <c r="L153" s="224"/>
      <c r="M153" s="206">
        <v>1</v>
      </c>
      <c r="N153" s="209" t="e">
        <f>VLOOKUP(L153,W3_PATA!A:G,4,0)</f>
        <v>#N/A</v>
      </c>
      <c r="O153" s="210"/>
      <c r="P153" s="209"/>
      <c r="Q153" s="211"/>
      <c r="R153" s="207"/>
    </row>
    <row r="154" spans="2:18" ht="16" customHeight="1" x14ac:dyDescent="0.25">
      <c r="B154" s="206">
        <v>144</v>
      </c>
      <c r="C154" s="206"/>
      <c r="D154" s="207"/>
      <c r="E154" s="206"/>
      <c r="F154" s="206"/>
      <c r="G154" s="207"/>
      <c r="H154" s="207"/>
      <c r="I154" s="213"/>
      <c r="J154" s="207" t="e">
        <f>VLOOKUP(L154,W3_PATA!A:G,2,0)</f>
        <v>#N/A</v>
      </c>
      <c r="K154" s="214"/>
      <c r="L154" s="224"/>
      <c r="M154" s="206">
        <v>1</v>
      </c>
      <c r="N154" s="209" t="e">
        <f>VLOOKUP(L154,W3_PATA!A:G,4,0)</f>
        <v>#N/A</v>
      </c>
      <c r="O154" s="210"/>
      <c r="P154" s="209"/>
      <c r="Q154" s="211"/>
      <c r="R154" s="207"/>
    </row>
    <row r="155" spans="2:18" ht="16" customHeight="1" x14ac:dyDescent="0.25">
      <c r="B155" s="206">
        <v>145</v>
      </c>
      <c r="C155" s="206"/>
      <c r="D155" s="207"/>
      <c r="E155" s="206"/>
      <c r="F155" s="206"/>
      <c r="G155" s="207"/>
      <c r="H155" s="207"/>
      <c r="I155" s="213"/>
      <c r="J155" s="207" t="e">
        <f>VLOOKUP(L155,W3_PATA!A:G,2,0)</f>
        <v>#N/A</v>
      </c>
      <c r="K155" s="214"/>
      <c r="L155" s="224"/>
      <c r="M155" s="206">
        <v>1</v>
      </c>
      <c r="N155" s="209" t="e">
        <f>VLOOKUP(L155,W3_PATA!A:G,4,0)</f>
        <v>#N/A</v>
      </c>
      <c r="O155" s="210"/>
      <c r="P155" s="209"/>
      <c r="Q155" s="211"/>
      <c r="R155" s="207"/>
    </row>
    <row r="156" spans="2:18" ht="16" customHeight="1" x14ac:dyDescent="0.25">
      <c r="B156" s="206">
        <v>146</v>
      </c>
      <c r="C156" s="206"/>
      <c r="D156" s="207"/>
      <c r="E156" s="206"/>
      <c r="F156" s="206"/>
      <c r="G156" s="207"/>
      <c r="H156" s="207"/>
      <c r="I156" s="213"/>
      <c r="J156" s="207" t="e">
        <f>VLOOKUP(L156,W3_PATA!A:G,2,0)</f>
        <v>#N/A</v>
      </c>
      <c r="K156" s="214"/>
      <c r="L156" s="224"/>
      <c r="M156" s="206">
        <v>1</v>
      </c>
      <c r="N156" s="209" t="e">
        <f>VLOOKUP(L156,W3_PATA!A:G,4,0)</f>
        <v>#N/A</v>
      </c>
      <c r="O156" s="210"/>
      <c r="P156" s="209"/>
      <c r="Q156" s="211"/>
      <c r="R156" s="207"/>
    </row>
    <row r="157" spans="2:18" ht="16" customHeight="1" x14ac:dyDescent="0.25">
      <c r="B157" s="206">
        <v>147</v>
      </c>
      <c r="C157" s="206"/>
      <c r="D157" s="207"/>
      <c r="E157" s="206"/>
      <c r="F157" s="206"/>
      <c r="G157" s="207"/>
      <c r="H157" s="207"/>
      <c r="I157" s="213"/>
      <c r="J157" s="207" t="e">
        <f>VLOOKUP(L157,W3_PATA!A:G,2,0)</f>
        <v>#N/A</v>
      </c>
      <c r="K157" s="214"/>
      <c r="L157" s="224"/>
      <c r="M157" s="206">
        <v>1</v>
      </c>
      <c r="N157" s="209" t="e">
        <f>VLOOKUP(L157,W3_PATA!A:G,4,0)</f>
        <v>#N/A</v>
      </c>
      <c r="O157" s="210"/>
      <c r="P157" s="209"/>
      <c r="Q157" s="211"/>
      <c r="R157" s="207"/>
    </row>
    <row r="158" spans="2:18" ht="16" customHeight="1" x14ac:dyDescent="0.25">
      <c r="B158" s="206">
        <v>148</v>
      </c>
      <c r="C158" s="206"/>
      <c r="D158" s="207"/>
      <c r="E158" s="206"/>
      <c r="F158" s="206"/>
      <c r="G158" s="207"/>
      <c r="H158" s="207"/>
      <c r="I158" s="213"/>
      <c r="J158" s="207" t="e">
        <f>VLOOKUP(L158,W3_PATA!A:G,2,0)</f>
        <v>#N/A</v>
      </c>
      <c r="K158" s="214"/>
      <c r="L158" s="224"/>
      <c r="M158" s="206">
        <v>1</v>
      </c>
      <c r="N158" s="209" t="e">
        <f>VLOOKUP(L158,W3_PATA!A:G,4,0)</f>
        <v>#N/A</v>
      </c>
      <c r="O158" s="210"/>
      <c r="P158" s="209"/>
      <c r="Q158" s="211"/>
      <c r="R158" s="207"/>
    </row>
    <row r="159" spans="2:18" ht="16" customHeight="1" x14ac:dyDescent="0.25">
      <c r="B159" s="206">
        <v>149</v>
      </c>
      <c r="C159" s="206"/>
      <c r="D159" s="207"/>
      <c r="E159" s="206"/>
      <c r="F159" s="206"/>
      <c r="G159" s="207"/>
      <c r="H159" s="207"/>
      <c r="I159" s="213"/>
      <c r="J159" s="207" t="e">
        <f>VLOOKUP(L159,W3_PATA!A:G,2,0)</f>
        <v>#N/A</v>
      </c>
      <c r="K159" s="214"/>
      <c r="L159" s="224"/>
      <c r="M159" s="206">
        <v>1</v>
      </c>
      <c r="N159" s="209" t="e">
        <f>VLOOKUP(L159,W3_PATA!A:G,4,0)</f>
        <v>#N/A</v>
      </c>
      <c r="O159" s="210"/>
      <c r="P159" s="209"/>
      <c r="Q159" s="211"/>
      <c r="R159" s="207"/>
    </row>
    <row r="160" spans="2:18" ht="16" customHeight="1" x14ac:dyDescent="0.25">
      <c r="B160" s="206">
        <v>150</v>
      </c>
      <c r="C160" s="206"/>
      <c r="D160" s="207"/>
      <c r="E160" s="206"/>
      <c r="F160" s="206"/>
      <c r="G160" s="207"/>
      <c r="H160" s="207"/>
      <c r="I160" s="213"/>
      <c r="J160" s="207" t="e">
        <f>VLOOKUP(L160,W3_PATA!A:G,2,0)</f>
        <v>#N/A</v>
      </c>
      <c r="K160" s="214"/>
      <c r="L160" s="224"/>
      <c r="M160" s="206">
        <v>1</v>
      </c>
      <c r="N160" s="209" t="e">
        <f>VLOOKUP(L160,W3_PATA!A:G,4,0)</f>
        <v>#N/A</v>
      </c>
      <c r="O160" s="210"/>
      <c r="P160" s="209"/>
      <c r="Q160" s="211"/>
      <c r="R160" s="207"/>
    </row>
    <row r="161" spans="2:18" ht="16" customHeight="1" x14ac:dyDescent="0.25">
      <c r="B161" s="206">
        <v>151</v>
      </c>
      <c r="C161" s="206"/>
      <c r="D161" s="207"/>
      <c r="E161" s="206"/>
      <c r="F161" s="206"/>
      <c r="G161" s="207"/>
      <c r="H161" s="207"/>
      <c r="I161" s="213"/>
      <c r="J161" s="207" t="e">
        <f>VLOOKUP(L161,W3_PATA!A:G,2,0)</f>
        <v>#N/A</v>
      </c>
      <c r="K161" s="214"/>
      <c r="L161" s="224"/>
      <c r="M161" s="206">
        <v>1</v>
      </c>
      <c r="N161" s="209" t="e">
        <f>VLOOKUP(L161,W3_PATA!A:G,4,0)</f>
        <v>#N/A</v>
      </c>
      <c r="O161" s="210"/>
      <c r="P161" s="209"/>
      <c r="Q161" s="211"/>
      <c r="R161" s="207"/>
    </row>
    <row r="162" spans="2:18" ht="16" customHeight="1" x14ac:dyDescent="0.25">
      <c r="B162" s="206">
        <v>152</v>
      </c>
      <c r="C162" s="206"/>
      <c r="D162" s="207"/>
      <c r="E162" s="206"/>
      <c r="F162" s="206"/>
      <c r="G162" s="207"/>
      <c r="H162" s="207"/>
      <c r="I162" s="213"/>
      <c r="J162" s="207" t="e">
        <f>VLOOKUP(L162,W3_PATA!A:G,2,0)</f>
        <v>#N/A</v>
      </c>
      <c r="K162" s="214"/>
      <c r="L162" s="224"/>
      <c r="M162" s="206">
        <v>1</v>
      </c>
      <c r="N162" s="209" t="e">
        <f>VLOOKUP(L162,W3_PATA!A:G,4,0)</f>
        <v>#N/A</v>
      </c>
      <c r="O162" s="210"/>
      <c r="P162" s="209"/>
      <c r="Q162" s="211"/>
      <c r="R162" s="207"/>
    </row>
    <row r="163" spans="2:18" ht="16" customHeight="1" x14ac:dyDescent="0.25">
      <c r="B163" s="206">
        <v>153</v>
      </c>
      <c r="C163" s="206"/>
      <c r="D163" s="207"/>
      <c r="E163" s="206"/>
      <c r="F163" s="206"/>
      <c r="G163" s="207"/>
      <c r="H163" s="207"/>
      <c r="I163" s="213"/>
      <c r="J163" s="207" t="e">
        <f>VLOOKUP(L163,W3_PATA!A:G,2,0)</f>
        <v>#N/A</v>
      </c>
      <c r="K163" s="214"/>
      <c r="L163" s="224"/>
      <c r="M163" s="206">
        <v>1</v>
      </c>
      <c r="N163" s="209" t="e">
        <f>VLOOKUP(L163,W3_PATA!A:G,4,0)</f>
        <v>#N/A</v>
      </c>
      <c r="O163" s="210"/>
      <c r="P163" s="209"/>
      <c r="Q163" s="211"/>
      <c r="R163" s="207"/>
    </row>
    <row r="164" spans="2:18" ht="16" customHeight="1" x14ac:dyDescent="0.25">
      <c r="B164" s="206">
        <v>154</v>
      </c>
      <c r="C164" s="206"/>
      <c r="D164" s="207"/>
      <c r="E164" s="206"/>
      <c r="F164" s="206"/>
      <c r="G164" s="207"/>
      <c r="H164" s="207"/>
      <c r="I164" s="213"/>
      <c r="J164" s="207" t="e">
        <f>VLOOKUP(L164,W3_PATA!A:G,2,0)</f>
        <v>#N/A</v>
      </c>
      <c r="K164" s="214"/>
      <c r="L164" s="224"/>
      <c r="M164" s="206">
        <v>1</v>
      </c>
      <c r="N164" s="209" t="e">
        <f>VLOOKUP(L164,W3_PATA!A:G,4,0)</f>
        <v>#N/A</v>
      </c>
      <c r="O164" s="210"/>
      <c r="P164" s="209"/>
      <c r="Q164" s="211"/>
      <c r="R164" s="207"/>
    </row>
    <row r="165" spans="2:18" ht="16" customHeight="1" x14ac:dyDescent="0.25">
      <c r="B165" s="206">
        <v>155</v>
      </c>
      <c r="C165" s="206"/>
      <c r="D165" s="207"/>
      <c r="E165" s="206"/>
      <c r="F165" s="206"/>
      <c r="G165" s="207"/>
      <c r="H165" s="207"/>
      <c r="I165" s="213"/>
      <c r="J165" s="207" t="e">
        <f>VLOOKUP(L165,W3_PATA!A:G,2,0)</f>
        <v>#N/A</v>
      </c>
      <c r="K165" s="214"/>
      <c r="L165" s="224"/>
      <c r="M165" s="206">
        <v>1</v>
      </c>
      <c r="N165" s="209" t="e">
        <f>VLOOKUP(L165,W3_PATA!A:G,4,0)</f>
        <v>#N/A</v>
      </c>
      <c r="O165" s="210"/>
      <c r="P165" s="209"/>
      <c r="Q165" s="211"/>
      <c r="R165" s="207"/>
    </row>
    <row r="166" spans="2:18" ht="16" customHeight="1" x14ac:dyDescent="0.25">
      <c r="B166" s="206">
        <v>156</v>
      </c>
      <c r="C166" s="206"/>
      <c r="D166" s="207"/>
      <c r="E166" s="206"/>
      <c r="F166" s="206"/>
      <c r="G166" s="207"/>
      <c r="H166" s="207"/>
      <c r="I166" s="213"/>
      <c r="J166" s="207" t="e">
        <f>VLOOKUP(L166,W3_PATA!A:G,2,0)</f>
        <v>#N/A</v>
      </c>
      <c r="K166" s="214"/>
      <c r="L166" s="224"/>
      <c r="M166" s="206">
        <v>1</v>
      </c>
      <c r="N166" s="209" t="e">
        <f>VLOOKUP(L166,W3_PATA!A:G,4,0)</f>
        <v>#N/A</v>
      </c>
      <c r="O166" s="210"/>
      <c r="P166" s="209"/>
      <c r="Q166" s="211"/>
      <c r="R166" s="207"/>
    </row>
    <row r="167" spans="2:18" ht="16" customHeight="1" x14ac:dyDescent="0.25">
      <c r="B167" s="206">
        <v>157</v>
      </c>
      <c r="C167" s="206"/>
      <c r="D167" s="207"/>
      <c r="E167" s="206"/>
      <c r="F167" s="206"/>
      <c r="G167" s="207"/>
      <c r="H167" s="207"/>
      <c r="I167" s="213"/>
      <c r="J167" s="207" t="e">
        <f>VLOOKUP(L167,W3_PATA!A:G,2,0)</f>
        <v>#N/A</v>
      </c>
      <c r="K167" s="214"/>
      <c r="L167" s="224"/>
      <c r="M167" s="206">
        <v>1</v>
      </c>
      <c r="N167" s="209" t="e">
        <f>VLOOKUP(L167,W3_PATA!A:G,4,0)</f>
        <v>#N/A</v>
      </c>
      <c r="O167" s="210"/>
      <c r="P167" s="209"/>
      <c r="Q167" s="211"/>
      <c r="R167" s="207"/>
    </row>
    <row r="168" spans="2:18" ht="16" customHeight="1" x14ac:dyDescent="0.25">
      <c r="B168" s="206">
        <v>158</v>
      </c>
      <c r="C168" s="206"/>
      <c r="D168" s="207"/>
      <c r="E168" s="206"/>
      <c r="F168" s="206"/>
      <c r="G168" s="207"/>
      <c r="H168" s="207"/>
      <c r="I168" s="213"/>
      <c r="J168" s="207" t="e">
        <f>VLOOKUP(L168,W3_PATA!A:G,2,0)</f>
        <v>#N/A</v>
      </c>
      <c r="K168" s="214"/>
      <c r="L168" s="224"/>
      <c r="M168" s="206">
        <v>1</v>
      </c>
      <c r="N168" s="209" t="e">
        <f>VLOOKUP(L168,W3_PATA!A:G,4,0)</f>
        <v>#N/A</v>
      </c>
      <c r="O168" s="210"/>
      <c r="P168" s="209"/>
      <c r="Q168" s="211"/>
      <c r="R168" s="207"/>
    </row>
    <row r="169" spans="2:18" ht="16" customHeight="1" x14ac:dyDescent="0.25">
      <c r="B169" s="206">
        <v>159</v>
      </c>
      <c r="C169" s="206"/>
      <c r="D169" s="207"/>
      <c r="E169" s="206"/>
      <c r="F169" s="206"/>
      <c r="G169" s="207"/>
      <c r="H169" s="207"/>
      <c r="I169" s="213"/>
      <c r="J169" s="207" t="e">
        <f>VLOOKUP(L169,W3_PATA!A:G,2,0)</f>
        <v>#N/A</v>
      </c>
      <c r="K169" s="214"/>
      <c r="L169" s="224"/>
      <c r="M169" s="206">
        <v>1</v>
      </c>
      <c r="N169" s="209" t="e">
        <f>VLOOKUP(L169,W3_PATA!A:G,4,0)</f>
        <v>#N/A</v>
      </c>
      <c r="O169" s="210"/>
      <c r="P169" s="209"/>
      <c r="Q169" s="211"/>
      <c r="R169" s="207"/>
    </row>
    <row r="170" spans="2:18" ht="16" customHeight="1" x14ac:dyDescent="0.25">
      <c r="B170" s="206">
        <v>160</v>
      </c>
      <c r="C170" s="206"/>
      <c r="D170" s="207"/>
      <c r="E170" s="206"/>
      <c r="F170" s="206"/>
      <c r="G170" s="207"/>
      <c r="H170" s="207"/>
      <c r="I170" s="213"/>
      <c r="J170" s="207" t="e">
        <f>VLOOKUP(L170,W3_PATA!A:G,2,0)</f>
        <v>#N/A</v>
      </c>
      <c r="K170" s="214"/>
      <c r="L170" s="224"/>
      <c r="M170" s="206">
        <v>1</v>
      </c>
      <c r="N170" s="209" t="e">
        <f>VLOOKUP(L170,W3_PATA!A:G,4,0)</f>
        <v>#N/A</v>
      </c>
      <c r="O170" s="210"/>
      <c r="P170" s="209"/>
      <c r="Q170" s="211"/>
      <c r="R170" s="207"/>
    </row>
    <row r="171" spans="2:18" ht="16" customHeight="1" x14ac:dyDescent="0.25">
      <c r="B171" s="206">
        <v>161</v>
      </c>
      <c r="C171" s="206"/>
      <c r="D171" s="207"/>
      <c r="E171" s="206"/>
      <c r="F171" s="206"/>
      <c r="G171" s="207"/>
      <c r="H171" s="207"/>
      <c r="I171" s="213"/>
      <c r="J171" s="207" t="e">
        <f>VLOOKUP(L171,W3_PATA!A:G,2,0)</f>
        <v>#N/A</v>
      </c>
      <c r="K171" s="214"/>
      <c r="L171" s="224"/>
      <c r="M171" s="206">
        <v>1</v>
      </c>
      <c r="N171" s="209" t="e">
        <f>VLOOKUP(L171,W3_PATA!A:G,4,0)</f>
        <v>#N/A</v>
      </c>
      <c r="O171" s="210"/>
      <c r="P171" s="209"/>
      <c r="Q171" s="211"/>
      <c r="R171" s="207"/>
    </row>
    <row r="172" spans="2:18" ht="16" customHeight="1" x14ac:dyDescent="0.25">
      <c r="B172" s="206">
        <v>162</v>
      </c>
      <c r="C172" s="206"/>
      <c r="D172" s="207"/>
      <c r="E172" s="206"/>
      <c r="F172" s="206"/>
      <c r="G172" s="207"/>
      <c r="H172" s="207"/>
      <c r="I172" s="213"/>
      <c r="J172" s="207" t="e">
        <f>VLOOKUP(L172,W3_PATA!A:G,2,0)</f>
        <v>#N/A</v>
      </c>
      <c r="K172" s="214"/>
      <c r="L172" s="224"/>
      <c r="M172" s="206">
        <v>1</v>
      </c>
      <c r="N172" s="209" t="e">
        <f>VLOOKUP(L172,W3_PATA!A:G,4,0)</f>
        <v>#N/A</v>
      </c>
      <c r="O172" s="210"/>
      <c r="P172" s="209"/>
      <c r="Q172" s="211"/>
      <c r="R172" s="207"/>
    </row>
    <row r="173" spans="2:18" ht="16" customHeight="1" x14ac:dyDescent="0.25">
      <c r="B173" s="206">
        <v>163</v>
      </c>
      <c r="C173" s="206"/>
      <c r="D173" s="207"/>
      <c r="E173" s="206"/>
      <c r="F173" s="206"/>
      <c r="G173" s="207"/>
      <c r="H173" s="207"/>
      <c r="I173" s="213"/>
      <c r="J173" s="207" t="e">
        <f>VLOOKUP(L173,W3_PATA!A:G,2,0)</f>
        <v>#N/A</v>
      </c>
      <c r="K173" s="214"/>
      <c r="L173" s="224"/>
      <c r="M173" s="206">
        <v>1</v>
      </c>
      <c r="N173" s="209" t="e">
        <f>VLOOKUP(L173,W3_PATA!A:G,4,0)</f>
        <v>#N/A</v>
      </c>
      <c r="O173" s="210"/>
      <c r="P173" s="209"/>
      <c r="Q173" s="211"/>
      <c r="R173" s="207"/>
    </row>
    <row r="174" spans="2:18" ht="16" customHeight="1" x14ac:dyDescent="0.25">
      <c r="B174" s="206">
        <v>164</v>
      </c>
      <c r="C174" s="206"/>
      <c r="D174" s="207"/>
      <c r="E174" s="206"/>
      <c r="F174" s="206"/>
      <c r="G174" s="207"/>
      <c r="H174" s="207"/>
      <c r="I174" s="213"/>
      <c r="J174" s="207" t="e">
        <f>VLOOKUP(L174,W3_PATA!A:G,2,0)</f>
        <v>#N/A</v>
      </c>
      <c r="K174" s="214"/>
      <c r="L174" s="224"/>
      <c r="M174" s="206">
        <v>1</v>
      </c>
      <c r="N174" s="209" t="e">
        <f>VLOOKUP(L174,W3_PATA!A:G,4,0)</f>
        <v>#N/A</v>
      </c>
      <c r="O174" s="210"/>
      <c r="P174" s="209"/>
      <c r="Q174" s="211"/>
      <c r="R174" s="207"/>
    </row>
    <row r="175" spans="2:18" ht="16" customHeight="1" x14ac:dyDescent="0.25">
      <c r="B175" s="206">
        <v>165</v>
      </c>
      <c r="C175" s="206"/>
      <c r="D175" s="207"/>
      <c r="E175" s="206"/>
      <c r="F175" s="206"/>
      <c r="G175" s="207"/>
      <c r="H175" s="207"/>
      <c r="I175" s="213"/>
      <c r="J175" s="207" t="e">
        <f>VLOOKUP(L175,W3_PATA!A:G,2,0)</f>
        <v>#N/A</v>
      </c>
      <c r="K175" s="214"/>
      <c r="L175" s="224"/>
      <c r="M175" s="206">
        <v>1</v>
      </c>
      <c r="N175" s="209" t="e">
        <f>VLOOKUP(L175,W3_PATA!A:G,4,0)</f>
        <v>#N/A</v>
      </c>
      <c r="O175" s="210"/>
      <c r="P175" s="209"/>
      <c r="Q175" s="211"/>
      <c r="R175" s="207"/>
    </row>
    <row r="176" spans="2:18" ht="16" customHeight="1" x14ac:dyDescent="0.25">
      <c r="B176" s="206">
        <v>166</v>
      </c>
      <c r="C176" s="206"/>
      <c r="D176" s="207"/>
      <c r="E176" s="206"/>
      <c r="F176" s="206"/>
      <c r="G176" s="207"/>
      <c r="H176" s="207"/>
      <c r="I176" s="213"/>
      <c r="J176" s="207" t="e">
        <f>VLOOKUP(L176,W3_PATA!A:G,2,0)</f>
        <v>#N/A</v>
      </c>
      <c r="K176" s="214"/>
      <c r="L176" s="224"/>
      <c r="M176" s="206">
        <v>1</v>
      </c>
      <c r="N176" s="209" t="e">
        <f>VLOOKUP(L176,W3_PATA!A:G,4,0)</f>
        <v>#N/A</v>
      </c>
      <c r="O176" s="210"/>
      <c r="P176" s="209"/>
      <c r="Q176" s="211"/>
      <c r="R176" s="207"/>
    </row>
    <row r="177" spans="2:18" ht="16" customHeight="1" x14ac:dyDescent="0.25">
      <c r="B177" s="206">
        <v>167</v>
      </c>
      <c r="C177" s="206"/>
      <c r="D177" s="207"/>
      <c r="E177" s="206"/>
      <c r="F177" s="206"/>
      <c r="G177" s="207"/>
      <c r="H177" s="207"/>
      <c r="I177" s="213"/>
      <c r="J177" s="207" t="e">
        <f>VLOOKUP(L177,W3_PATA!A:G,2,0)</f>
        <v>#N/A</v>
      </c>
      <c r="K177" s="214"/>
      <c r="L177" s="224"/>
      <c r="M177" s="206">
        <v>1</v>
      </c>
      <c r="N177" s="209" t="e">
        <f>VLOOKUP(L177,W3_PATA!A:G,4,0)</f>
        <v>#N/A</v>
      </c>
      <c r="O177" s="210"/>
      <c r="P177" s="209"/>
      <c r="Q177" s="211"/>
      <c r="R177" s="207"/>
    </row>
    <row r="178" spans="2:18" ht="16" customHeight="1" x14ac:dyDescent="0.25">
      <c r="B178" s="206">
        <v>168</v>
      </c>
      <c r="C178" s="206"/>
      <c r="D178" s="207"/>
      <c r="E178" s="206"/>
      <c r="F178" s="206"/>
      <c r="G178" s="207"/>
      <c r="H178" s="207"/>
      <c r="I178" s="213"/>
      <c r="J178" s="207" t="e">
        <f>VLOOKUP(L178,W3_PATA!A:G,2,0)</f>
        <v>#N/A</v>
      </c>
      <c r="K178" s="214"/>
      <c r="L178" s="224"/>
      <c r="M178" s="206">
        <v>1</v>
      </c>
      <c r="N178" s="209" t="e">
        <f>VLOOKUP(L178,W3_PATA!A:G,4,0)</f>
        <v>#N/A</v>
      </c>
      <c r="O178" s="210"/>
      <c r="P178" s="209"/>
      <c r="Q178" s="211"/>
      <c r="R178" s="207"/>
    </row>
    <row r="179" spans="2:18" ht="16" customHeight="1" x14ac:dyDescent="0.25">
      <c r="B179" s="206">
        <v>169</v>
      </c>
      <c r="C179" s="206"/>
      <c r="D179" s="207"/>
      <c r="E179" s="206"/>
      <c r="F179" s="206"/>
      <c r="G179" s="207"/>
      <c r="H179" s="207"/>
      <c r="I179" s="213"/>
      <c r="J179" s="207" t="e">
        <f>VLOOKUP(L179,W3_PATA!A:G,2,0)</f>
        <v>#N/A</v>
      </c>
      <c r="K179" s="214"/>
      <c r="L179" s="224"/>
      <c r="M179" s="206">
        <v>1</v>
      </c>
      <c r="N179" s="209" t="e">
        <f>VLOOKUP(L179,W3_PATA!A:G,4,0)</f>
        <v>#N/A</v>
      </c>
      <c r="O179" s="210"/>
      <c r="P179" s="209"/>
      <c r="Q179" s="211"/>
      <c r="R179" s="207"/>
    </row>
    <row r="180" spans="2:18" ht="16" customHeight="1" x14ac:dyDescent="0.25">
      <c r="B180" s="206">
        <v>170</v>
      </c>
      <c r="C180" s="206"/>
      <c r="D180" s="207"/>
      <c r="E180" s="206"/>
      <c r="F180" s="206"/>
      <c r="G180" s="207"/>
      <c r="H180" s="207"/>
      <c r="I180" s="213"/>
      <c r="J180" s="207" t="e">
        <f>VLOOKUP(L180,W3_PATA!A:G,2,0)</f>
        <v>#N/A</v>
      </c>
      <c r="K180" s="214"/>
      <c r="L180" s="224"/>
      <c r="M180" s="206">
        <v>1</v>
      </c>
      <c r="N180" s="209" t="e">
        <f>VLOOKUP(L180,W3_PATA!A:G,4,0)</f>
        <v>#N/A</v>
      </c>
      <c r="O180" s="210"/>
      <c r="P180" s="209"/>
      <c r="Q180" s="211"/>
      <c r="R180" s="207"/>
    </row>
    <row r="181" spans="2:18" ht="16" customHeight="1" x14ac:dyDescent="0.25">
      <c r="B181" s="206">
        <v>171</v>
      </c>
      <c r="C181" s="206"/>
      <c r="D181" s="207"/>
      <c r="E181" s="206"/>
      <c r="F181" s="206"/>
      <c r="G181" s="207"/>
      <c r="H181" s="207"/>
      <c r="I181" s="213"/>
      <c r="J181" s="207" t="e">
        <f>VLOOKUP(L181,W3_PATA!A:G,2,0)</f>
        <v>#N/A</v>
      </c>
      <c r="K181" s="214"/>
      <c r="L181" s="224"/>
      <c r="M181" s="206">
        <v>1</v>
      </c>
      <c r="N181" s="209" t="e">
        <f>VLOOKUP(L181,W3_PATA!A:G,4,0)</f>
        <v>#N/A</v>
      </c>
      <c r="O181" s="210"/>
      <c r="P181" s="209"/>
      <c r="Q181" s="211"/>
      <c r="R181" s="207"/>
    </row>
    <row r="182" spans="2:18" ht="16" customHeight="1" x14ac:dyDescent="0.25">
      <c r="B182" s="206">
        <v>172</v>
      </c>
      <c r="C182" s="206"/>
      <c r="D182" s="207"/>
      <c r="E182" s="206"/>
      <c r="F182" s="206"/>
      <c r="G182" s="207"/>
      <c r="H182" s="207"/>
      <c r="I182" s="213"/>
      <c r="J182" s="207" t="e">
        <f>VLOOKUP(L182,W3_PATA!A:G,2,0)</f>
        <v>#N/A</v>
      </c>
      <c r="K182" s="214"/>
      <c r="L182" s="224"/>
      <c r="M182" s="206">
        <v>1</v>
      </c>
      <c r="N182" s="209" t="e">
        <f>VLOOKUP(L182,W3_PATA!A:G,4,0)</f>
        <v>#N/A</v>
      </c>
      <c r="O182" s="210"/>
      <c r="P182" s="209"/>
      <c r="Q182" s="211"/>
      <c r="R182" s="207"/>
    </row>
    <row r="183" spans="2:18" ht="16" customHeight="1" x14ac:dyDescent="0.25">
      <c r="B183" s="206">
        <v>173</v>
      </c>
      <c r="C183" s="206"/>
      <c r="D183" s="207"/>
      <c r="E183" s="206"/>
      <c r="F183" s="206"/>
      <c r="G183" s="207"/>
      <c r="H183" s="207"/>
      <c r="I183" s="213"/>
      <c r="J183" s="207" t="e">
        <f>VLOOKUP(L183,W3_PATA!A:G,2,0)</f>
        <v>#N/A</v>
      </c>
      <c r="K183" s="214"/>
      <c r="L183" s="224"/>
      <c r="M183" s="206">
        <v>1</v>
      </c>
      <c r="N183" s="209" t="e">
        <f>VLOOKUP(L183,W3_PATA!A:G,4,0)</f>
        <v>#N/A</v>
      </c>
      <c r="O183" s="210"/>
      <c r="P183" s="209"/>
      <c r="Q183" s="211"/>
      <c r="R183" s="207"/>
    </row>
    <row r="184" spans="2:18" ht="16" customHeight="1" x14ac:dyDescent="0.25">
      <c r="B184" s="206">
        <v>174</v>
      </c>
      <c r="C184" s="206"/>
      <c r="D184" s="207"/>
      <c r="E184" s="206"/>
      <c r="F184" s="206"/>
      <c r="G184" s="207"/>
      <c r="H184" s="207"/>
      <c r="I184" s="213"/>
      <c r="J184" s="207" t="e">
        <f>VLOOKUP(L184,W3_PATA!A:G,2,0)</f>
        <v>#N/A</v>
      </c>
      <c r="K184" s="214"/>
      <c r="L184" s="224"/>
      <c r="M184" s="206">
        <v>1</v>
      </c>
      <c r="N184" s="209" t="e">
        <f>VLOOKUP(L184,W3_PATA!A:G,4,0)</f>
        <v>#N/A</v>
      </c>
      <c r="O184" s="210"/>
      <c r="P184" s="209"/>
      <c r="Q184" s="211"/>
      <c r="R184" s="207"/>
    </row>
    <row r="185" spans="2:18" ht="16" customHeight="1" x14ac:dyDescent="0.25">
      <c r="B185" s="206">
        <v>175</v>
      </c>
      <c r="C185" s="206"/>
      <c r="D185" s="207"/>
      <c r="E185" s="206"/>
      <c r="F185" s="206"/>
      <c r="G185" s="207"/>
      <c r="H185" s="207"/>
      <c r="I185" s="213"/>
      <c r="J185" s="207" t="e">
        <f>VLOOKUP(L185,W3_PATA!A:G,2,0)</f>
        <v>#N/A</v>
      </c>
      <c r="K185" s="214"/>
      <c r="L185" s="224"/>
      <c r="M185" s="206">
        <v>1</v>
      </c>
      <c r="N185" s="209" t="e">
        <f>VLOOKUP(L185,W3_PATA!A:G,4,0)</f>
        <v>#N/A</v>
      </c>
      <c r="O185" s="210"/>
      <c r="P185" s="209"/>
      <c r="Q185" s="211"/>
      <c r="R185" s="207"/>
    </row>
    <row r="186" spans="2:18" ht="16" customHeight="1" x14ac:dyDescent="0.25">
      <c r="B186" s="206">
        <v>176</v>
      </c>
      <c r="C186" s="206"/>
      <c r="D186" s="207"/>
      <c r="E186" s="206"/>
      <c r="F186" s="206"/>
      <c r="G186" s="207"/>
      <c r="H186" s="207"/>
      <c r="I186" s="213"/>
      <c r="J186" s="207" t="e">
        <f>VLOOKUP(L186,W3_PATA!A:G,2,0)</f>
        <v>#N/A</v>
      </c>
      <c r="K186" s="214"/>
      <c r="L186" s="224"/>
      <c r="M186" s="206">
        <v>1</v>
      </c>
      <c r="N186" s="209" t="e">
        <f>VLOOKUP(L186,W3_PATA!A:G,4,0)</f>
        <v>#N/A</v>
      </c>
      <c r="O186" s="210"/>
      <c r="P186" s="209"/>
      <c r="Q186" s="211"/>
      <c r="R186" s="207"/>
    </row>
    <row r="187" spans="2:18" ht="16" customHeight="1" x14ac:dyDescent="0.25">
      <c r="B187" s="206">
        <v>177</v>
      </c>
      <c r="C187" s="206"/>
      <c r="D187" s="207"/>
      <c r="E187" s="206"/>
      <c r="F187" s="206"/>
      <c r="G187" s="207"/>
      <c r="H187" s="207"/>
      <c r="I187" s="213"/>
      <c r="J187" s="207" t="e">
        <f>VLOOKUP(L187,W3_PATA!A:G,2,0)</f>
        <v>#N/A</v>
      </c>
      <c r="K187" s="214"/>
      <c r="L187" s="224"/>
      <c r="M187" s="206">
        <v>1</v>
      </c>
      <c r="N187" s="209" t="e">
        <f>VLOOKUP(L187,W3_PATA!A:G,4,0)</f>
        <v>#N/A</v>
      </c>
      <c r="O187" s="210"/>
      <c r="P187" s="209"/>
      <c r="Q187" s="211"/>
      <c r="R187" s="207"/>
    </row>
    <row r="188" spans="2:18" ht="16" customHeight="1" x14ac:dyDescent="0.25">
      <c r="B188" s="206">
        <v>178</v>
      </c>
      <c r="C188" s="206"/>
      <c r="D188" s="207"/>
      <c r="E188" s="206"/>
      <c r="F188" s="206"/>
      <c r="G188" s="207"/>
      <c r="H188" s="207"/>
      <c r="I188" s="213"/>
      <c r="J188" s="207" t="e">
        <f>VLOOKUP(L188,W3_PATA!A:G,2,0)</f>
        <v>#N/A</v>
      </c>
      <c r="K188" s="214"/>
      <c r="L188" s="224"/>
      <c r="M188" s="206">
        <v>1</v>
      </c>
      <c r="N188" s="209" t="e">
        <f>VLOOKUP(L188,W3_PATA!A:G,4,0)</f>
        <v>#N/A</v>
      </c>
      <c r="O188" s="210"/>
      <c r="P188" s="209"/>
      <c r="Q188" s="211"/>
      <c r="R188" s="207"/>
    </row>
    <row r="189" spans="2:18" ht="16" customHeight="1" x14ac:dyDescent="0.25">
      <c r="B189" s="206">
        <v>179</v>
      </c>
      <c r="C189" s="206"/>
      <c r="D189" s="207"/>
      <c r="E189" s="206"/>
      <c r="F189" s="206"/>
      <c r="G189" s="207"/>
      <c r="H189" s="207"/>
      <c r="I189" s="213"/>
      <c r="J189" s="207" t="e">
        <f>VLOOKUP(L189,W3_PATA!A:G,2,0)</f>
        <v>#N/A</v>
      </c>
      <c r="K189" s="214"/>
      <c r="L189" s="224"/>
      <c r="M189" s="206">
        <v>1</v>
      </c>
      <c r="N189" s="209" t="e">
        <f>VLOOKUP(L189,W3_PATA!A:G,4,0)</f>
        <v>#N/A</v>
      </c>
      <c r="O189" s="210"/>
      <c r="P189" s="209"/>
      <c r="Q189" s="211"/>
      <c r="R189" s="207"/>
    </row>
    <row r="190" spans="2:18" ht="16" customHeight="1" x14ac:dyDescent="0.25">
      <c r="B190" s="206">
        <v>180</v>
      </c>
      <c r="C190" s="206"/>
      <c r="D190" s="207"/>
      <c r="E190" s="206"/>
      <c r="F190" s="206"/>
      <c r="G190" s="207"/>
      <c r="H190" s="207"/>
      <c r="I190" s="213"/>
      <c r="J190" s="207" t="e">
        <f>VLOOKUP(L190,W3_PATA!A:G,2,0)</f>
        <v>#N/A</v>
      </c>
      <c r="K190" s="214"/>
      <c r="L190" s="224"/>
      <c r="M190" s="206">
        <v>1</v>
      </c>
      <c r="N190" s="209" t="e">
        <f>VLOOKUP(L190,W3_PATA!A:G,4,0)</f>
        <v>#N/A</v>
      </c>
      <c r="O190" s="210"/>
      <c r="P190" s="209"/>
      <c r="Q190" s="211"/>
      <c r="R190" s="207"/>
    </row>
    <row r="191" spans="2:18" ht="16" customHeight="1" x14ac:dyDescent="0.25">
      <c r="B191" s="206">
        <v>181</v>
      </c>
      <c r="C191" s="206"/>
      <c r="D191" s="207"/>
      <c r="E191" s="206"/>
      <c r="F191" s="206"/>
      <c r="G191" s="207"/>
      <c r="H191" s="207"/>
      <c r="I191" s="213"/>
      <c r="J191" s="207" t="e">
        <f>VLOOKUP(L191,W3_PATA!A:G,2,0)</f>
        <v>#N/A</v>
      </c>
      <c r="K191" s="214"/>
      <c r="L191" s="224"/>
      <c r="M191" s="206">
        <v>1</v>
      </c>
      <c r="N191" s="209" t="e">
        <f>VLOOKUP(L191,W3_PATA!A:G,4,0)</f>
        <v>#N/A</v>
      </c>
      <c r="O191" s="210"/>
      <c r="P191" s="209"/>
      <c r="Q191" s="211"/>
      <c r="R191" s="207"/>
    </row>
    <row r="192" spans="2:18" ht="16" customHeight="1" x14ac:dyDescent="0.25">
      <c r="B192" s="206">
        <v>182</v>
      </c>
      <c r="C192" s="206"/>
      <c r="D192" s="207"/>
      <c r="E192" s="206"/>
      <c r="F192" s="206"/>
      <c r="G192" s="207"/>
      <c r="H192" s="207"/>
      <c r="I192" s="213"/>
      <c r="J192" s="207" t="e">
        <f>VLOOKUP(L192,W3_PATA!A:G,2,0)</f>
        <v>#N/A</v>
      </c>
      <c r="K192" s="214"/>
      <c r="L192" s="224"/>
      <c r="M192" s="206">
        <v>1</v>
      </c>
      <c r="N192" s="209" t="e">
        <f>VLOOKUP(L192,W3_PATA!A:G,4,0)</f>
        <v>#N/A</v>
      </c>
      <c r="O192" s="210"/>
      <c r="P192" s="209"/>
      <c r="Q192" s="211"/>
      <c r="R192" s="207"/>
    </row>
    <row r="193" spans="2:18" ht="16" customHeight="1" x14ac:dyDescent="0.25">
      <c r="B193" s="206">
        <v>183</v>
      </c>
      <c r="C193" s="206"/>
      <c r="D193" s="207"/>
      <c r="E193" s="206"/>
      <c r="F193" s="206"/>
      <c r="G193" s="207"/>
      <c r="H193" s="207"/>
      <c r="I193" s="213"/>
      <c r="J193" s="207" t="e">
        <f>VLOOKUP(L193,W3_PATA!A:G,2,0)</f>
        <v>#N/A</v>
      </c>
      <c r="K193" s="214"/>
      <c r="L193" s="224"/>
      <c r="M193" s="206">
        <v>1</v>
      </c>
      <c r="N193" s="209" t="e">
        <f>VLOOKUP(L193,W3_PATA!A:G,4,0)</f>
        <v>#N/A</v>
      </c>
      <c r="O193" s="210"/>
      <c r="P193" s="209"/>
      <c r="Q193" s="211"/>
      <c r="R193" s="207"/>
    </row>
    <row r="194" spans="2:18" ht="16" customHeight="1" x14ac:dyDescent="0.25">
      <c r="B194" s="206">
        <v>184</v>
      </c>
      <c r="C194" s="206"/>
      <c r="D194" s="207"/>
      <c r="E194" s="206"/>
      <c r="F194" s="206"/>
      <c r="G194" s="207"/>
      <c r="H194" s="207"/>
      <c r="I194" s="213"/>
      <c r="J194" s="207" t="e">
        <f>VLOOKUP(L194,W3_PATA!A:G,2,0)</f>
        <v>#N/A</v>
      </c>
      <c r="K194" s="214"/>
      <c r="L194" s="224"/>
      <c r="M194" s="206">
        <v>1</v>
      </c>
      <c r="N194" s="209" t="e">
        <f>VLOOKUP(L194,W3_PATA!A:G,4,0)</f>
        <v>#N/A</v>
      </c>
      <c r="O194" s="210"/>
      <c r="P194" s="209"/>
      <c r="Q194" s="211"/>
      <c r="R194" s="207"/>
    </row>
    <row r="195" spans="2:18" ht="16" customHeight="1" x14ac:dyDescent="0.25">
      <c r="B195" s="206">
        <v>185</v>
      </c>
      <c r="C195" s="206"/>
      <c r="D195" s="207"/>
      <c r="E195" s="206"/>
      <c r="F195" s="206"/>
      <c r="G195" s="207"/>
      <c r="H195" s="207"/>
      <c r="I195" s="213"/>
      <c r="J195" s="207" t="e">
        <f>VLOOKUP(L195,W3_PATA!A:G,2,0)</f>
        <v>#N/A</v>
      </c>
      <c r="K195" s="214"/>
      <c r="L195" s="224"/>
      <c r="M195" s="206">
        <v>1</v>
      </c>
      <c r="N195" s="209" t="e">
        <f>VLOOKUP(L195,W3_PATA!A:G,4,0)</f>
        <v>#N/A</v>
      </c>
      <c r="O195" s="210"/>
      <c r="P195" s="209"/>
      <c r="Q195" s="211"/>
      <c r="R195" s="207"/>
    </row>
    <row r="196" spans="2:18" ht="16" customHeight="1" x14ac:dyDescent="0.25">
      <c r="B196" s="206">
        <v>186</v>
      </c>
      <c r="C196" s="206"/>
      <c r="D196" s="207"/>
      <c r="E196" s="206"/>
      <c r="F196" s="206"/>
      <c r="G196" s="207"/>
      <c r="H196" s="207"/>
      <c r="I196" s="213"/>
      <c r="J196" s="207" t="e">
        <f>VLOOKUP(L196,W3_PATA!A:G,2,0)</f>
        <v>#N/A</v>
      </c>
      <c r="K196" s="214"/>
      <c r="L196" s="224"/>
      <c r="M196" s="206">
        <v>1</v>
      </c>
      <c r="N196" s="209" t="e">
        <f>VLOOKUP(L196,W3_PATA!A:G,4,0)</f>
        <v>#N/A</v>
      </c>
      <c r="O196" s="210"/>
      <c r="P196" s="209"/>
      <c r="Q196" s="211"/>
      <c r="R196" s="207"/>
    </row>
    <row r="197" spans="2:18" ht="16" customHeight="1" x14ac:dyDescent="0.25">
      <c r="B197" s="206">
        <v>187</v>
      </c>
      <c r="C197" s="206"/>
      <c r="D197" s="207"/>
      <c r="E197" s="206"/>
      <c r="F197" s="206"/>
      <c r="G197" s="207"/>
      <c r="H197" s="207"/>
      <c r="I197" s="213"/>
      <c r="J197" s="207" t="e">
        <f>VLOOKUP(L197,W3_PATA!A:G,2,0)</f>
        <v>#N/A</v>
      </c>
      <c r="K197" s="214"/>
      <c r="L197" s="224"/>
      <c r="M197" s="206">
        <v>1</v>
      </c>
      <c r="N197" s="209" t="e">
        <f>VLOOKUP(L197,W3_PATA!A:G,4,0)</f>
        <v>#N/A</v>
      </c>
      <c r="O197" s="210"/>
      <c r="P197" s="209"/>
      <c r="Q197" s="211"/>
      <c r="R197" s="207"/>
    </row>
    <row r="198" spans="2:18" ht="16" customHeight="1" x14ac:dyDescent="0.25">
      <c r="B198" s="206">
        <v>188</v>
      </c>
      <c r="C198" s="206"/>
      <c r="D198" s="207"/>
      <c r="E198" s="206"/>
      <c r="F198" s="206"/>
      <c r="G198" s="207"/>
      <c r="H198" s="207"/>
      <c r="I198" s="213"/>
      <c r="J198" s="207" t="e">
        <f>VLOOKUP(L198,W3_PATA!A:G,2,0)</f>
        <v>#N/A</v>
      </c>
      <c r="K198" s="214"/>
      <c r="L198" s="224"/>
      <c r="M198" s="206">
        <v>1</v>
      </c>
      <c r="N198" s="209" t="e">
        <f>VLOOKUP(L198,W3_PATA!A:G,4,0)</f>
        <v>#N/A</v>
      </c>
      <c r="O198" s="210"/>
      <c r="P198" s="209"/>
      <c r="Q198" s="211"/>
      <c r="R198" s="207"/>
    </row>
    <row r="199" spans="2:18" ht="16" customHeight="1" x14ac:dyDescent="0.25">
      <c r="B199" s="206">
        <v>189</v>
      </c>
      <c r="C199" s="206"/>
      <c r="D199" s="207"/>
      <c r="E199" s="206"/>
      <c r="F199" s="206"/>
      <c r="G199" s="207"/>
      <c r="H199" s="207"/>
      <c r="I199" s="213"/>
      <c r="J199" s="207" t="e">
        <f>VLOOKUP(L199,W3_PATA!A:G,2,0)</f>
        <v>#N/A</v>
      </c>
      <c r="K199" s="214"/>
      <c r="L199" s="224"/>
      <c r="M199" s="206">
        <v>1</v>
      </c>
      <c r="N199" s="209" t="e">
        <f>VLOOKUP(L199,W3_PATA!A:G,4,0)</f>
        <v>#N/A</v>
      </c>
      <c r="O199" s="210"/>
      <c r="P199" s="209"/>
      <c r="Q199" s="211"/>
      <c r="R199" s="207"/>
    </row>
    <row r="200" spans="2:18" ht="16" customHeight="1" x14ac:dyDescent="0.25">
      <c r="B200" s="206">
        <v>190</v>
      </c>
      <c r="C200" s="206"/>
      <c r="D200" s="207"/>
      <c r="E200" s="206"/>
      <c r="F200" s="206"/>
      <c r="G200" s="207"/>
      <c r="H200" s="207"/>
      <c r="I200" s="213"/>
      <c r="J200" s="207" t="e">
        <f>VLOOKUP(L200,W3_PATA!A:G,2,0)</f>
        <v>#N/A</v>
      </c>
      <c r="K200" s="214"/>
      <c r="L200" s="224"/>
      <c r="M200" s="206">
        <v>1</v>
      </c>
      <c r="N200" s="209" t="e">
        <f>VLOOKUP(L200,W3_PATA!A:G,4,0)</f>
        <v>#N/A</v>
      </c>
      <c r="O200" s="210"/>
      <c r="P200" s="209"/>
      <c r="Q200" s="211"/>
      <c r="R200" s="207"/>
    </row>
    <row r="201" spans="2:18" ht="16" customHeight="1" x14ac:dyDescent="0.25">
      <c r="B201" s="206">
        <v>191</v>
      </c>
      <c r="C201" s="206"/>
      <c r="D201" s="207"/>
      <c r="E201" s="206"/>
      <c r="F201" s="206"/>
      <c r="G201" s="207"/>
      <c r="H201" s="207"/>
      <c r="I201" s="213"/>
      <c r="J201" s="207" t="e">
        <f>VLOOKUP(L201,W3_PATA!A:G,2,0)</f>
        <v>#N/A</v>
      </c>
      <c r="K201" s="214"/>
      <c r="L201" s="224"/>
      <c r="M201" s="206">
        <v>1</v>
      </c>
      <c r="N201" s="209" t="e">
        <f>VLOOKUP(L201,W3_PATA!A:G,4,0)</f>
        <v>#N/A</v>
      </c>
      <c r="O201" s="210"/>
      <c r="P201" s="209"/>
      <c r="Q201" s="211"/>
      <c r="R201" s="207"/>
    </row>
    <row r="202" spans="2:18" ht="16" customHeight="1" x14ac:dyDescent="0.25">
      <c r="B202" s="206">
        <v>192</v>
      </c>
      <c r="C202" s="206"/>
      <c r="D202" s="207"/>
      <c r="E202" s="206"/>
      <c r="F202" s="206"/>
      <c r="G202" s="207"/>
      <c r="H202" s="207"/>
      <c r="I202" s="213"/>
      <c r="J202" s="207" t="e">
        <f>VLOOKUP(L202,W3_PATA!A:G,2,0)</f>
        <v>#N/A</v>
      </c>
      <c r="K202" s="214"/>
      <c r="L202" s="224"/>
      <c r="M202" s="206">
        <v>1</v>
      </c>
      <c r="N202" s="209" t="e">
        <f>VLOOKUP(L202,W3_PATA!A:G,4,0)</f>
        <v>#N/A</v>
      </c>
      <c r="O202" s="210"/>
      <c r="P202" s="209"/>
      <c r="Q202" s="211"/>
      <c r="R202" s="207"/>
    </row>
    <row r="203" spans="2:18" ht="16" customHeight="1" x14ac:dyDescent="0.25">
      <c r="B203" s="206">
        <v>193</v>
      </c>
      <c r="C203" s="206"/>
      <c r="D203" s="207"/>
      <c r="E203" s="206"/>
      <c r="F203" s="206"/>
      <c r="G203" s="207"/>
      <c r="H203" s="207"/>
      <c r="I203" s="213"/>
      <c r="J203" s="207" t="e">
        <f>VLOOKUP(L203,W3_PATA!A:G,2,0)</f>
        <v>#N/A</v>
      </c>
      <c r="K203" s="214"/>
      <c r="L203" s="224"/>
      <c r="M203" s="206">
        <v>1</v>
      </c>
      <c r="N203" s="209" t="e">
        <f>VLOOKUP(L203,W3_PATA!A:G,4,0)</f>
        <v>#N/A</v>
      </c>
      <c r="O203" s="210"/>
      <c r="P203" s="209"/>
      <c r="Q203" s="211"/>
      <c r="R203" s="207"/>
    </row>
    <row r="204" spans="2:18" ht="16" customHeight="1" x14ac:dyDescent="0.25">
      <c r="B204" s="206">
        <v>194</v>
      </c>
      <c r="C204" s="206"/>
      <c r="D204" s="207"/>
      <c r="E204" s="206"/>
      <c r="F204" s="206"/>
      <c r="G204" s="207"/>
      <c r="H204" s="207"/>
      <c r="I204" s="213"/>
      <c r="J204" s="207" t="e">
        <f>VLOOKUP(L204,W3_PATA!A:G,2,0)</f>
        <v>#N/A</v>
      </c>
      <c r="K204" s="214"/>
      <c r="L204" s="224"/>
      <c r="M204" s="206">
        <v>1</v>
      </c>
      <c r="N204" s="209" t="e">
        <f>VLOOKUP(L204,W3_PATA!A:G,4,0)</f>
        <v>#N/A</v>
      </c>
      <c r="O204" s="210"/>
      <c r="P204" s="209"/>
      <c r="Q204" s="211"/>
      <c r="R204" s="207"/>
    </row>
    <row r="205" spans="2:18" ht="16" customHeight="1" x14ac:dyDescent="0.25">
      <c r="B205" s="206">
        <v>195</v>
      </c>
      <c r="C205" s="206"/>
      <c r="D205" s="207"/>
      <c r="E205" s="206"/>
      <c r="F205" s="206"/>
      <c r="G205" s="207"/>
      <c r="H205" s="207"/>
      <c r="I205" s="213"/>
      <c r="J205" s="207" t="e">
        <f>VLOOKUP(L205,W3_PATA!A:G,2,0)</f>
        <v>#N/A</v>
      </c>
      <c r="K205" s="214"/>
      <c r="L205" s="224"/>
      <c r="M205" s="206">
        <v>1</v>
      </c>
      <c r="N205" s="209" t="e">
        <f>VLOOKUP(L205,W3_PATA!A:G,4,0)</f>
        <v>#N/A</v>
      </c>
      <c r="O205" s="210"/>
      <c r="P205" s="209"/>
      <c r="Q205" s="211"/>
      <c r="R205" s="207"/>
    </row>
    <row r="206" spans="2:18" ht="16" customHeight="1" x14ac:dyDescent="0.25">
      <c r="B206" s="206">
        <v>196</v>
      </c>
      <c r="C206" s="206"/>
      <c r="D206" s="207"/>
      <c r="E206" s="206"/>
      <c r="F206" s="206"/>
      <c r="G206" s="207"/>
      <c r="H206" s="207"/>
      <c r="I206" s="213"/>
      <c r="J206" s="207" t="e">
        <f>VLOOKUP(L206,W3_PATA!A:G,2,0)</f>
        <v>#N/A</v>
      </c>
      <c r="K206" s="214"/>
      <c r="L206" s="224"/>
      <c r="M206" s="206">
        <v>1</v>
      </c>
      <c r="N206" s="209" t="e">
        <f>VLOOKUP(L206,W3_PATA!A:G,4,0)</f>
        <v>#N/A</v>
      </c>
      <c r="O206" s="210"/>
      <c r="P206" s="209"/>
      <c r="Q206" s="211"/>
      <c r="R206" s="207"/>
    </row>
    <row r="207" spans="2:18" ht="16" customHeight="1" x14ac:dyDescent="0.25">
      <c r="B207" s="206">
        <v>197</v>
      </c>
      <c r="C207" s="206"/>
      <c r="D207" s="207"/>
      <c r="E207" s="206"/>
      <c r="F207" s="206"/>
      <c r="G207" s="207"/>
      <c r="H207" s="207"/>
      <c r="I207" s="213"/>
      <c r="J207" s="207" t="e">
        <f>VLOOKUP(L207,W3_PATA!A:G,2,0)</f>
        <v>#N/A</v>
      </c>
      <c r="K207" s="214"/>
      <c r="L207" s="224"/>
      <c r="M207" s="206">
        <v>1</v>
      </c>
      <c r="N207" s="209" t="e">
        <f>VLOOKUP(L207,W3_PATA!A:G,4,0)</f>
        <v>#N/A</v>
      </c>
      <c r="O207" s="210"/>
      <c r="P207" s="209"/>
      <c r="Q207" s="211"/>
      <c r="R207" s="207"/>
    </row>
    <row r="208" spans="2:18" ht="16" customHeight="1" x14ac:dyDescent="0.25">
      <c r="B208" s="206">
        <v>198</v>
      </c>
      <c r="C208" s="206"/>
      <c r="D208" s="207"/>
      <c r="E208" s="206"/>
      <c r="F208" s="206"/>
      <c r="G208" s="207"/>
      <c r="H208" s="207"/>
      <c r="I208" s="213"/>
      <c r="J208" s="207" t="e">
        <f>VLOOKUP(L208,W3_PATA!A:G,2,0)</f>
        <v>#N/A</v>
      </c>
      <c r="K208" s="214"/>
      <c r="L208" s="224"/>
      <c r="M208" s="206">
        <v>1</v>
      </c>
      <c r="N208" s="209" t="e">
        <f>VLOOKUP(L208,W3_PATA!A:G,4,0)</f>
        <v>#N/A</v>
      </c>
      <c r="O208" s="210"/>
      <c r="P208" s="209"/>
      <c r="Q208" s="211"/>
      <c r="R208" s="207"/>
    </row>
    <row r="209" spans="2:18" ht="16" customHeight="1" x14ac:dyDescent="0.25">
      <c r="B209" s="206">
        <v>199</v>
      </c>
      <c r="C209" s="206"/>
      <c r="D209" s="207"/>
      <c r="E209" s="206"/>
      <c r="F209" s="206"/>
      <c r="G209" s="207"/>
      <c r="H209" s="207"/>
      <c r="I209" s="213"/>
      <c r="J209" s="207" t="e">
        <f>VLOOKUP(L209,W3_PATA!A:G,2,0)</f>
        <v>#N/A</v>
      </c>
      <c r="K209" s="214"/>
      <c r="L209" s="224"/>
      <c r="M209" s="206">
        <v>1</v>
      </c>
      <c r="N209" s="209" t="e">
        <f>VLOOKUP(L209,W3_PATA!A:G,4,0)</f>
        <v>#N/A</v>
      </c>
      <c r="O209" s="210"/>
      <c r="P209" s="209"/>
      <c r="Q209" s="211"/>
      <c r="R209" s="207"/>
    </row>
    <row r="210" spans="2:18" ht="16" customHeight="1" x14ac:dyDescent="0.25">
      <c r="B210" s="206">
        <v>200</v>
      </c>
      <c r="C210" s="206"/>
      <c r="D210" s="207"/>
      <c r="E210" s="206"/>
      <c r="F210" s="206"/>
      <c r="G210" s="207"/>
      <c r="H210" s="207"/>
      <c r="I210" s="213"/>
      <c r="J210" s="207" t="e">
        <f>VLOOKUP(L210,W3_PATA!A:G,2,0)</f>
        <v>#N/A</v>
      </c>
      <c r="K210" s="214"/>
      <c r="L210" s="224"/>
      <c r="M210" s="206">
        <v>1</v>
      </c>
      <c r="N210" s="209" t="e">
        <f>VLOOKUP(L210,W3_PATA!A:G,4,0)</f>
        <v>#N/A</v>
      </c>
      <c r="O210" s="210"/>
      <c r="P210" s="209"/>
      <c r="Q210" s="211"/>
      <c r="R210" s="207"/>
    </row>
    <row r="211" spans="2:18" ht="16" customHeight="1" x14ac:dyDescent="0.25">
      <c r="B211" s="206">
        <v>201</v>
      </c>
      <c r="C211" s="206"/>
      <c r="D211" s="207"/>
      <c r="E211" s="206"/>
      <c r="F211" s="206"/>
      <c r="G211" s="207"/>
      <c r="H211" s="207"/>
      <c r="I211" s="213"/>
      <c r="J211" s="207" t="e">
        <f>VLOOKUP(L211,W3_PATA!A:G,2,0)</f>
        <v>#N/A</v>
      </c>
      <c r="K211" s="214"/>
      <c r="L211" s="224"/>
      <c r="M211" s="206">
        <v>1</v>
      </c>
      <c r="N211" s="209" t="e">
        <f>VLOOKUP(L211,W3_PATA!A:G,4,0)</f>
        <v>#N/A</v>
      </c>
      <c r="O211" s="210"/>
      <c r="P211" s="209"/>
      <c r="Q211" s="211"/>
      <c r="R211" s="207"/>
    </row>
    <row r="212" spans="2:18" ht="16" customHeight="1" x14ac:dyDescent="0.25">
      <c r="B212" s="206">
        <v>202</v>
      </c>
      <c r="C212" s="206"/>
      <c r="D212" s="207"/>
      <c r="E212" s="206"/>
      <c r="F212" s="206"/>
      <c r="G212" s="207"/>
      <c r="H212" s="207"/>
      <c r="I212" s="213"/>
      <c r="J212" s="207" t="e">
        <f>VLOOKUP(L212,W3_PATA!A:G,2,0)</f>
        <v>#N/A</v>
      </c>
      <c r="K212" s="214"/>
      <c r="L212" s="224"/>
      <c r="M212" s="206">
        <v>1</v>
      </c>
      <c r="N212" s="209" t="e">
        <f>VLOOKUP(L212,W3_PATA!A:G,4,0)</f>
        <v>#N/A</v>
      </c>
      <c r="O212" s="210"/>
      <c r="P212" s="209"/>
      <c r="Q212" s="211"/>
      <c r="R212" s="207"/>
    </row>
    <row r="213" spans="2:18" ht="16" customHeight="1" x14ac:dyDescent="0.25">
      <c r="B213" s="206">
        <v>203</v>
      </c>
      <c r="C213" s="206"/>
      <c r="D213" s="207"/>
      <c r="E213" s="206"/>
      <c r="F213" s="206"/>
      <c r="G213" s="207"/>
      <c r="H213" s="207"/>
      <c r="I213" s="213"/>
      <c r="J213" s="207" t="e">
        <f>VLOOKUP(L213,W3_PATA!A:G,2,0)</f>
        <v>#N/A</v>
      </c>
      <c r="K213" s="214"/>
      <c r="L213" s="224"/>
      <c r="M213" s="206">
        <v>1</v>
      </c>
      <c r="N213" s="209" t="e">
        <f>VLOOKUP(L213,W3_PATA!A:G,4,0)</f>
        <v>#N/A</v>
      </c>
      <c r="O213" s="210"/>
      <c r="P213" s="209"/>
      <c r="Q213" s="211"/>
      <c r="R213" s="207"/>
    </row>
    <row r="214" spans="2:18" ht="16" customHeight="1" x14ac:dyDescent="0.25">
      <c r="B214" s="206">
        <v>204</v>
      </c>
      <c r="C214" s="206"/>
      <c r="D214" s="207"/>
      <c r="E214" s="206"/>
      <c r="F214" s="206"/>
      <c r="G214" s="207"/>
      <c r="H214" s="207"/>
      <c r="I214" s="213"/>
      <c r="J214" s="207" t="e">
        <f>VLOOKUP(L214,W3_PATA!A:G,2,0)</f>
        <v>#N/A</v>
      </c>
      <c r="K214" s="214"/>
      <c r="L214" s="224"/>
      <c r="M214" s="206">
        <v>1</v>
      </c>
      <c r="N214" s="209" t="e">
        <f>VLOOKUP(L214,W3_PATA!A:G,4,0)</f>
        <v>#N/A</v>
      </c>
      <c r="O214" s="210"/>
      <c r="P214" s="209"/>
      <c r="Q214" s="211"/>
      <c r="R214" s="207"/>
    </row>
    <row r="215" spans="2:18" ht="16" customHeight="1" x14ac:dyDescent="0.25">
      <c r="B215" s="206">
        <v>205</v>
      </c>
      <c r="C215" s="206"/>
      <c r="D215" s="207"/>
      <c r="E215" s="206"/>
      <c r="F215" s="206"/>
      <c r="G215" s="207"/>
      <c r="H215" s="207"/>
      <c r="I215" s="213"/>
      <c r="J215" s="207" t="e">
        <f>VLOOKUP(L215,W3_PATA!A:G,2,0)</f>
        <v>#N/A</v>
      </c>
      <c r="K215" s="214"/>
      <c r="L215" s="224"/>
      <c r="M215" s="206">
        <v>1</v>
      </c>
      <c r="N215" s="209" t="e">
        <f>VLOOKUP(L215,W3_PATA!A:G,4,0)</f>
        <v>#N/A</v>
      </c>
      <c r="O215" s="210"/>
      <c r="P215" s="209"/>
      <c r="Q215" s="211"/>
      <c r="R215" s="207"/>
    </row>
    <row r="216" spans="2:18" ht="16" customHeight="1" x14ac:dyDescent="0.25">
      <c r="B216" s="206">
        <v>206</v>
      </c>
      <c r="C216" s="206"/>
      <c r="D216" s="207"/>
      <c r="E216" s="206"/>
      <c r="F216" s="206"/>
      <c r="G216" s="207"/>
      <c r="H216" s="207"/>
      <c r="I216" s="213"/>
      <c r="J216" s="207" t="e">
        <f>VLOOKUP(L216,W3_PATA!A:G,2,0)</f>
        <v>#N/A</v>
      </c>
      <c r="K216" s="214"/>
      <c r="L216" s="224"/>
      <c r="M216" s="206">
        <v>1</v>
      </c>
      <c r="N216" s="209" t="e">
        <f>VLOOKUP(L216,W3_PATA!A:G,4,0)</f>
        <v>#N/A</v>
      </c>
      <c r="O216" s="210"/>
      <c r="P216" s="209"/>
      <c r="Q216" s="211"/>
      <c r="R216" s="207"/>
    </row>
    <row r="217" spans="2:18" ht="16" customHeight="1" x14ac:dyDescent="0.25">
      <c r="B217" s="206">
        <v>207</v>
      </c>
      <c r="C217" s="206"/>
      <c r="D217" s="207"/>
      <c r="E217" s="206"/>
      <c r="F217" s="206"/>
      <c r="G217" s="207"/>
      <c r="H217" s="207"/>
      <c r="I217" s="213"/>
      <c r="J217" s="207" t="e">
        <f>VLOOKUP(L217,W3_PATA!A:G,2,0)</f>
        <v>#N/A</v>
      </c>
      <c r="K217" s="214"/>
      <c r="L217" s="224"/>
      <c r="M217" s="206">
        <v>1</v>
      </c>
      <c r="N217" s="209" t="e">
        <f>VLOOKUP(L217,W3_PATA!A:G,4,0)</f>
        <v>#N/A</v>
      </c>
      <c r="O217" s="210"/>
      <c r="P217" s="209"/>
      <c r="Q217" s="211"/>
      <c r="R217" s="207"/>
    </row>
    <row r="218" spans="2:18" ht="16" customHeight="1" x14ac:dyDescent="0.25">
      <c r="B218" s="206">
        <v>208</v>
      </c>
      <c r="C218" s="206"/>
      <c r="D218" s="207"/>
      <c r="E218" s="206"/>
      <c r="F218" s="206"/>
      <c r="G218" s="207"/>
      <c r="H218" s="207"/>
      <c r="I218" s="213"/>
      <c r="J218" s="207" t="e">
        <f>VLOOKUP(L218,W3_PATA!A:G,2,0)</f>
        <v>#N/A</v>
      </c>
      <c r="K218" s="214"/>
      <c r="L218" s="224"/>
      <c r="M218" s="206">
        <v>1</v>
      </c>
      <c r="N218" s="209" t="e">
        <f>VLOOKUP(L218,W3_PATA!A:G,4,0)</f>
        <v>#N/A</v>
      </c>
      <c r="O218" s="210"/>
      <c r="P218" s="209"/>
      <c r="Q218" s="211"/>
      <c r="R218" s="207"/>
    </row>
    <row r="219" spans="2:18" ht="16" customHeight="1" x14ac:dyDescent="0.25">
      <c r="B219" s="206">
        <v>209</v>
      </c>
      <c r="C219" s="206"/>
      <c r="D219" s="207"/>
      <c r="E219" s="206"/>
      <c r="F219" s="206"/>
      <c r="G219" s="207"/>
      <c r="H219" s="207"/>
      <c r="I219" s="213"/>
      <c r="J219" s="207" t="e">
        <f>VLOOKUP(L219,W3_PATA!A:G,2,0)</f>
        <v>#N/A</v>
      </c>
      <c r="K219" s="214"/>
      <c r="L219" s="224"/>
      <c r="M219" s="206">
        <v>1</v>
      </c>
      <c r="N219" s="209" t="e">
        <f>VLOOKUP(L219,W3_PATA!A:G,4,0)</f>
        <v>#N/A</v>
      </c>
      <c r="O219" s="210"/>
      <c r="P219" s="209"/>
      <c r="Q219" s="211"/>
      <c r="R219" s="207"/>
    </row>
    <row r="220" spans="2:18" ht="16" customHeight="1" x14ac:dyDescent="0.25">
      <c r="B220" s="206">
        <v>210</v>
      </c>
      <c r="C220" s="206"/>
      <c r="D220" s="207"/>
      <c r="E220" s="206"/>
      <c r="F220" s="206"/>
      <c r="G220" s="207"/>
      <c r="H220" s="207"/>
      <c r="I220" s="213"/>
      <c r="J220" s="207" t="e">
        <f>VLOOKUP(L220,W3_PATA!A:G,2,0)</f>
        <v>#N/A</v>
      </c>
      <c r="K220" s="214"/>
      <c r="L220" s="224"/>
      <c r="M220" s="206">
        <v>1</v>
      </c>
      <c r="N220" s="209" t="e">
        <f>VLOOKUP(L220,W3_PATA!A:G,4,0)</f>
        <v>#N/A</v>
      </c>
      <c r="O220" s="210"/>
      <c r="P220" s="209"/>
      <c r="Q220" s="211"/>
      <c r="R220" s="207"/>
    </row>
    <row r="221" spans="2:18" ht="16" customHeight="1" x14ac:dyDescent="0.25">
      <c r="B221" s="206">
        <v>211</v>
      </c>
      <c r="C221" s="206"/>
      <c r="D221" s="207"/>
      <c r="E221" s="206"/>
      <c r="F221" s="206"/>
      <c r="G221" s="207"/>
      <c r="H221" s="207"/>
      <c r="I221" s="213"/>
      <c r="J221" s="207" t="e">
        <f>VLOOKUP(L221,W3_PATA!A:G,2,0)</f>
        <v>#N/A</v>
      </c>
      <c r="K221" s="214"/>
      <c r="L221" s="224"/>
      <c r="M221" s="206">
        <v>1</v>
      </c>
      <c r="N221" s="209" t="e">
        <f>VLOOKUP(L221,W3_PATA!A:G,4,0)</f>
        <v>#N/A</v>
      </c>
      <c r="O221" s="210"/>
      <c r="P221" s="209"/>
      <c r="Q221" s="211"/>
      <c r="R221" s="207"/>
    </row>
    <row r="222" spans="2:18" ht="16" customHeight="1" x14ac:dyDescent="0.25">
      <c r="B222" s="206">
        <v>212</v>
      </c>
      <c r="C222" s="206"/>
      <c r="D222" s="207"/>
      <c r="E222" s="206"/>
      <c r="F222" s="206"/>
      <c r="G222" s="207"/>
      <c r="H222" s="207"/>
      <c r="I222" s="213"/>
      <c r="J222" s="207" t="e">
        <f>VLOOKUP(L222,W3_PATA!A:G,2,0)</f>
        <v>#N/A</v>
      </c>
      <c r="K222" s="214"/>
      <c r="L222" s="224"/>
      <c r="M222" s="206">
        <v>1</v>
      </c>
      <c r="N222" s="209" t="e">
        <f>VLOOKUP(L222,W3_PATA!A:G,4,0)</f>
        <v>#N/A</v>
      </c>
      <c r="O222" s="210"/>
      <c r="P222" s="209"/>
      <c r="Q222" s="211"/>
      <c r="R222" s="207"/>
    </row>
    <row r="223" spans="2:18" ht="16" customHeight="1" x14ac:dyDescent="0.25">
      <c r="B223" s="206">
        <v>213</v>
      </c>
      <c r="C223" s="206"/>
      <c r="D223" s="207"/>
      <c r="E223" s="206"/>
      <c r="F223" s="206"/>
      <c r="G223" s="207"/>
      <c r="H223" s="207"/>
      <c r="I223" s="213"/>
      <c r="J223" s="207" t="e">
        <f>VLOOKUP(L223,W3_PATA!A:G,2,0)</f>
        <v>#N/A</v>
      </c>
      <c r="K223" s="214"/>
      <c r="L223" s="224"/>
      <c r="M223" s="206">
        <v>1</v>
      </c>
      <c r="N223" s="209" t="e">
        <f>VLOOKUP(L223,W3_PATA!A:G,4,0)</f>
        <v>#N/A</v>
      </c>
      <c r="O223" s="210"/>
      <c r="P223" s="209"/>
      <c r="Q223" s="211"/>
      <c r="R223" s="207"/>
    </row>
    <row r="224" spans="2:18" ht="16" customHeight="1" x14ac:dyDescent="0.25">
      <c r="B224" s="206">
        <v>214</v>
      </c>
      <c r="C224" s="206"/>
      <c r="D224" s="207"/>
      <c r="E224" s="206"/>
      <c r="F224" s="206"/>
      <c r="G224" s="207"/>
      <c r="H224" s="207"/>
      <c r="I224" s="213"/>
      <c r="J224" s="207" t="e">
        <f>VLOOKUP(L224,W3_PATA!A:G,2,0)</f>
        <v>#N/A</v>
      </c>
      <c r="K224" s="214"/>
      <c r="L224" s="224"/>
      <c r="M224" s="206">
        <v>1</v>
      </c>
      <c r="N224" s="209" t="e">
        <f>VLOOKUP(L224,W3_PATA!A:G,4,0)</f>
        <v>#N/A</v>
      </c>
      <c r="O224" s="210"/>
      <c r="P224" s="209"/>
      <c r="Q224" s="211"/>
      <c r="R224" s="207"/>
    </row>
    <row r="225" spans="2:18" ht="16" customHeight="1" x14ac:dyDescent="0.25">
      <c r="B225" s="206">
        <v>215</v>
      </c>
      <c r="C225" s="206"/>
      <c r="D225" s="207"/>
      <c r="E225" s="206"/>
      <c r="F225" s="206"/>
      <c r="G225" s="207"/>
      <c r="H225" s="207"/>
      <c r="I225" s="213"/>
      <c r="J225" s="207" t="e">
        <f>VLOOKUP(L225,W3_PATA!A:G,2,0)</f>
        <v>#N/A</v>
      </c>
      <c r="K225" s="214"/>
      <c r="L225" s="224"/>
      <c r="M225" s="206">
        <v>1</v>
      </c>
      <c r="N225" s="209" t="e">
        <f>VLOOKUP(L225,W3_PATA!A:G,4,0)</f>
        <v>#N/A</v>
      </c>
      <c r="O225" s="210"/>
      <c r="P225" s="209"/>
      <c r="Q225" s="211"/>
      <c r="R225" s="207"/>
    </row>
    <row r="226" spans="2:18" ht="16" customHeight="1" x14ac:dyDescent="0.25">
      <c r="B226" s="206">
        <v>216</v>
      </c>
      <c r="C226" s="206"/>
      <c r="D226" s="207"/>
      <c r="E226" s="206"/>
      <c r="F226" s="206"/>
      <c r="G226" s="207"/>
      <c r="H226" s="207"/>
      <c r="I226" s="213"/>
      <c r="J226" s="207" t="e">
        <f>VLOOKUP(L226,W3_PATA!A:G,2,0)</f>
        <v>#N/A</v>
      </c>
      <c r="K226" s="214"/>
      <c r="L226" s="224"/>
      <c r="M226" s="206">
        <v>1</v>
      </c>
      <c r="N226" s="209" t="e">
        <f>VLOOKUP(L226,W3_PATA!A:G,4,0)</f>
        <v>#N/A</v>
      </c>
      <c r="O226" s="210"/>
      <c r="P226" s="209"/>
      <c r="Q226" s="211"/>
      <c r="R226" s="207"/>
    </row>
    <row r="227" spans="2:18" ht="16" customHeight="1" x14ac:dyDescent="0.25">
      <c r="B227" s="206">
        <v>217</v>
      </c>
      <c r="C227" s="206"/>
      <c r="D227" s="207"/>
      <c r="E227" s="206"/>
      <c r="F227" s="206"/>
      <c r="G227" s="207"/>
      <c r="H227" s="207"/>
      <c r="I227" s="213"/>
      <c r="J227" s="207" t="e">
        <f>VLOOKUP(L227,W3_PATA!A:G,2,0)</f>
        <v>#N/A</v>
      </c>
      <c r="K227" s="214"/>
      <c r="L227" s="224"/>
      <c r="M227" s="206">
        <v>1</v>
      </c>
      <c r="N227" s="209" t="e">
        <f>VLOOKUP(L227,W3_PATA!A:G,4,0)</f>
        <v>#N/A</v>
      </c>
      <c r="O227" s="210"/>
      <c r="P227" s="209"/>
      <c r="Q227" s="211"/>
      <c r="R227" s="207"/>
    </row>
    <row r="228" spans="2:18" ht="16" customHeight="1" x14ac:dyDescent="0.25">
      <c r="B228" s="206">
        <v>218</v>
      </c>
      <c r="C228" s="206"/>
      <c r="D228" s="207"/>
      <c r="E228" s="206"/>
      <c r="F228" s="206"/>
      <c r="G228" s="207"/>
      <c r="H228" s="207"/>
      <c r="I228" s="213"/>
      <c r="J228" s="207" t="e">
        <f>VLOOKUP(L228,W3_PATA!A:G,2,0)</f>
        <v>#N/A</v>
      </c>
      <c r="K228" s="214"/>
      <c r="L228" s="224"/>
      <c r="M228" s="206">
        <v>1</v>
      </c>
      <c r="N228" s="209" t="e">
        <f>VLOOKUP(L228,W3_PATA!A:G,4,0)</f>
        <v>#N/A</v>
      </c>
      <c r="O228" s="210"/>
      <c r="P228" s="209"/>
      <c r="Q228" s="211"/>
      <c r="R228" s="207"/>
    </row>
    <row r="229" spans="2:18" ht="16" customHeight="1" x14ac:dyDescent="0.25">
      <c r="B229" s="206">
        <v>219</v>
      </c>
      <c r="C229" s="206"/>
      <c r="D229" s="207"/>
      <c r="E229" s="206"/>
      <c r="F229" s="206"/>
      <c r="G229" s="207"/>
      <c r="H229" s="207"/>
      <c r="I229" s="213"/>
      <c r="J229" s="207" t="e">
        <f>VLOOKUP(L229,W3_PATA!A:G,2,0)</f>
        <v>#N/A</v>
      </c>
      <c r="K229" s="214"/>
      <c r="L229" s="224"/>
      <c r="M229" s="206">
        <v>1</v>
      </c>
      <c r="N229" s="209" t="e">
        <f>VLOOKUP(L229,W3_PATA!A:G,4,0)</f>
        <v>#N/A</v>
      </c>
      <c r="O229" s="210"/>
      <c r="P229" s="209"/>
      <c r="Q229" s="211"/>
      <c r="R229" s="207"/>
    </row>
    <row r="230" spans="2:18" ht="16" customHeight="1" x14ac:dyDescent="0.25">
      <c r="B230" s="206">
        <v>220</v>
      </c>
      <c r="C230" s="206"/>
      <c r="D230" s="207"/>
      <c r="E230" s="206"/>
      <c r="F230" s="206"/>
      <c r="G230" s="207"/>
      <c r="H230" s="207"/>
      <c r="I230" s="213"/>
      <c r="J230" s="207" t="e">
        <f>VLOOKUP(L230,W3_PATA!A:G,2,0)</f>
        <v>#N/A</v>
      </c>
      <c r="K230" s="214"/>
      <c r="L230" s="224"/>
      <c r="M230" s="206">
        <v>1</v>
      </c>
      <c r="N230" s="209" t="e">
        <f>VLOOKUP(L230,W3_PATA!A:G,4,0)</f>
        <v>#N/A</v>
      </c>
      <c r="O230" s="210"/>
      <c r="P230" s="209"/>
      <c r="Q230" s="211"/>
      <c r="R230" s="207"/>
    </row>
    <row r="231" spans="2:18" ht="16" customHeight="1" x14ac:dyDescent="0.25">
      <c r="B231" s="206">
        <v>221</v>
      </c>
      <c r="C231" s="206"/>
      <c r="D231" s="207"/>
      <c r="E231" s="206"/>
      <c r="F231" s="206"/>
      <c r="G231" s="207"/>
      <c r="H231" s="207"/>
      <c r="I231" s="213"/>
      <c r="J231" s="207" t="e">
        <f>VLOOKUP(L231,W3_PATA!A:G,2,0)</f>
        <v>#N/A</v>
      </c>
      <c r="K231" s="214"/>
      <c r="L231" s="224"/>
      <c r="M231" s="206">
        <v>1</v>
      </c>
      <c r="N231" s="209" t="e">
        <f>VLOOKUP(L231,W3_PATA!A:G,4,0)</f>
        <v>#N/A</v>
      </c>
      <c r="O231" s="210"/>
      <c r="P231" s="209"/>
      <c r="Q231" s="211"/>
      <c r="R231" s="207"/>
    </row>
    <row r="232" spans="2:18" ht="16" customHeight="1" x14ac:dyDescent="0.25">
      <c r="B232" s="206">
        <v>222</v>
      </c>
      <c r="C232" s="206"/>
      <c r="D232" s="207"/>
      <c r="E232" s="206"/>
      <c r="F232" s="206"/>
      <c r="G232" s="207"/>
      <c r="H232" s="207"/>
      <c r="I232" s="213"/>
      <c r="J232" s="207" t="e">
        <f>VLOOKUP(L232,W3_PATA!A:G,2,0)</f>
        <v>#N/A</v>
      </c>
      <c r="K232" s="214"/>
      <c r="L232" s="224"/>
      <c r="M232" s="206">
        <v>1</v>
      </c>
      <c r="N232" s="209" t="e">
        <f>VLOOKUP(L232,W3_PATA!A:G,4,0)</f>
        <v>#N/A</v>
      </c>
      <c r="O232" s="210"/>
      <c r="P232" s="209"/>
      <c r="Q232" s="211"/>
      <c r="R232" s="207"/>
    </row>
    <row r="233" spans="2:18" ht="16" customHeight="1" x14ac:dyDescent="0.25">
      <c r="B233" s="206">
        <v>223</v>
      </c>
      <c r="C233" s="206"/>
      <c r="D233" s="207"/>
      <c r="E233" s="206"/>
      <c r="F233" s="206"/>
      <c r="G233" s="207"/>
      <c r="H233" s="207"/>
      <c r="I233" s="213"/>
      <c r="J233" s="207" t="e">
        <f>VLOOKUP(L233,W3_PATA!A:G,2,0)</f>
        <v>#N/A</v>
      </c>
      <c r="K233" s="214"/>
      <c r="L233" s="224"/>
      <c r="M233" s="206">
        <v>1</v>
      </c>
      <c r="N233" s="209" t="e">
        <f>VLOOKUP(L233,W3_PATA!A:G,4,0)</f>
        <v>#N/A</v>
      </c>
      <c r="O233" s="210"/>
      <c r="P233" s="209"/>
      <c r="Q233" s="211"/>
      <c r="R233" s="207"/>
    </row>
    <row r="234" spans="2:18" ht="16" customHeight="1" x14ac:dyDescent="0.25">
      <c r="B234" s="206">
        <v>224</v>
      </c>
      <c r="C234" s="206"/>
      <c r="D234" s="207"/>
      <c r="E234" s="206"/>
      <c r="F234" s="206"/>
      <c r="G234" s="207"/>
      <c r="H234" s="207"/>
      <c r="I234" s="213"/>
      <c r="J234" s="207" t="e">
        <f>VLOOKUP(L234,W3_PATA!A:G,2,0)</f>
        <v>#N/A</v>
      </c>
      <c r="K234" s="214"/>
      <c r="L234" s="224"/>
      <c r="M234" s="206">
        <v>1</v>
      </c>
      <c r="N234" s="209" t="e">
        <f>VLOOKUP(L234,W3_PATA!A:G,4,0)</f>
        <v>#N/A</v>
      </c>
      <c r="O234" s="210"/>
      <c r="P234" s="209"/>
      <c r="Q234" s="211"/>
      <c r="R234" s="207"/>
    </row>
    <row r="235" spans="2:18" ht="16" customHeight="1" x14ac:dyDescent="0.25">
      <c r="B235" s="206">
        <v>225</v>
      </c>
      <c r="C235" s="206"/>
      <c r="D235" s="207"/>
      <c r="E235" s="206"/>
      <c r="F235" s="206"/>
      <c r="G235" s="207"/>
      <c r="H235" s="207"/>
      <c r="I235" s="213"/>
      <c r="J235" s="207" t="e">
        <f>VLOOKUP(L235,W3_PATA!A:G,2,0)</f>
        <v>#N/A</v>
      </c>
      <c r="K235" s="214"/>
      <c r="L235" s="224"/>
      <c r="M235" s="206">
        <v>1</v>
      </c>
      <c r="N235" s="209" t="e">
        <f>VLOOKUP(L235,W3_PATA!A:G,4,0)</f>
        <v>#N/A</v>
      </c>
      <c r="O235" s="210"/>
      <c r="P235" s="209"/>
      <c r="Q235" s="211"/>
      <c r="R235" s="207"/>
    </row>
    <row r="236" spans="2:18" ht="16" customHeight="1" x14ac:dyDescent="0.25">
      <c r="B236" s="206">
        <v>226</v>
      </c>
      <c r="C236" s="206"/>
      <c r="D236" s="207"/>
      <c r="E236" s="206"/>
      <c r="F236" s="206"/>
      <c r="G236" s="207"/>
      <c r="H236" s="207"/>
      <c r="I236" s="213"/>
      <c r="J236" s="207" t="e">
        <f>VLOOKUP(L236,W3_PATA!A:G,2,0)</f>
        <v>#N/A</v>
      </c>
      <c r="K236" s="214"/>
      <c r="L236" s="224"/>
      <c r="M236" s="206">
        <v>1</v>
      </c>
      <c r="N236" s="209" t="e">
        <f>VLOOKUP(L236,W3_PATA!A:G,4,0)</f>
        <v>#N/A</v>
      </c>
      <c r="O236" s="210"/>
      <c r="P236" s="209"/>
      <c r="Q236" s="211"/>
      <c r="R236" s="207"/>
    </row>
    <row r="237" spans="2:18" ht="16" customHeight="1" x14ac:dyDescent="0.25">
      <c r="B237" s="206">
        <v>227</v>
      </c>
      <c r="C237" s="206"/>
      <c r="D237" s="207"/>
      <c r="E237" s="206"/>
      <c r="F237" s="206"/>
      <c r="G237" s="207"/>
      <c r="H237" s="207"/>
      <c r="I237" s="213"/>
      <c r="J237" s="207" t="e">
        <f>VLOOKUP(L237,W3_PATA!A:G,2,0)</f>
        <v>#N/A</v>
      </c>
      <c r="K237" s="214"/>
      <c r="L237" s="224"/>
      <c r="M237" s="206">
        <v>1</v>
      </c>
      <c r="N237" s="209" t="e">
        <f>VLOOKUP(L237,W3_PATA!A:G,4,0)</f>
        <v>#N/A</v>
      </c>
      <c r="O237" s="210"/>
      <c r="P237" s="209"/>
      <c r="Q237" s="211"/>
      <c r="R237" s="207"/>
    </row>
    <row r="238" spans="2:18" ht="16" customHeight="1" x14ac:dyDescent="0.25">
      <c r="B238" s="206">
        <v>228</v>
      </c>
      <c r="C238" s="206"/>
      <c r="D238" s="207"/>
      <c r="E238" s="206"/>
      <c r="F238" s="206"/>
      <c r="G238" s="207"/>
      <c r="H238" s="207"/>
      <c r="I238" s="213"/>
      <c r="J238" s="207" t="e">
        <f>VLOOKUP(L238,W3_PATA!A:G,2,0)</f>
        <v>#N/A</v>
      </c>
      <c r="K238" s="214"/>
      <c r="L238" s="224"/>
      <c r="M238" s="206">
        <v>1</v>
      </c>
      <c r="N238" s="209" t="e">
        <f>VLOOKUP(L238,W3_PATA!A:G,4,0)</f>
        <v>#N/A</v>
      </c>
      <c r="O238" s="210"/>
      <c r="P238" s="209"/>
      <c r="Q238" s="211"/>
      <c r="R238" s="207"/>
    </row>
    <row r="239" spans="2:18" ht="16" customHeight="1" x14ac:dyDescent="0.25">
      <c r="B239" s="206">
        <v>229</v>
      </c>
      <c r="C239" s="206"/>
      <c r="D239" s="207"/>
      <c r="E239" s="206"/>
      <c r="F239" s="206"/>
      <c r="G239" s="207"/>
      <c r="H239" s="207"/>
      <c r="I239" s="213"/>
      <c r="J239" s="207" t="e">
        <f>VLOOKUP(L239,W3_PATA!A:G,2,0)</f>
        <v>#N/A</v>
      </c>
      <c r="K239" s="214"/>
      <c r="L239" s="224"/>
      <c r="M239" s="206">
        <v>1</v>
      </c>
      <c r="N239" s="209" t="e">
        <f>VLOOKUP(L239,W3_PATA!A:G,4,0)</f>
        <v>#N/A</v>
      </c>
      <c r="O239" s="210"/>
      <c r="P239" s="209"/>
      <c r="Q239" s="211"/>
      <c r="R239" s="207"/>
    </row>
    <row r="240" spans="2:18" ht="16" customHeight="1" x14ac:dyDescent="0.25">
      <c r="B240" s="206">
        <v>230</v>
      </c>
      <c r="C240" s="206"/>
      <c r="D240" s="207"/>
      <c r="E240" s="206"/>
      <c r="F240" s="206"/>
      <c r="G240" s="207"/>
      <c r="H240" s="207"/>
      <c r="I240" s="213"/>
      <c r="J240" s="207" t="e">
        <f>VLOOKUP(L240,W3_PATA!A:G,2,0)</f>
        <v>#N/A</v>
      </c>
      <c r="K240" s="214"/>
      <c r="L240" s="224"/>
      <c r="M240" s="206">
        <v>1</v>
      </c>
      <c r="N240" s="209" t="e">
        <f>VLOOKUP(L240,W3_PATA!A:G,4,0)</f>
        <v>#N/A</v>
      </c>
      <c r="O240" s="210"/>
      <c r="P240" s="209"/>
      <c r="Q240" s="211"/>
      <c r="R240" s="207"/>
    </row>
    <row r="241" spans="2:18" ht="16" customHeight="1" x14ac:dyDescent="0.25">
      <c r="B241" s="206">
        <v>231</v>
      </c>
      <c r="C241" s="206"/>
      <c r="D241" s="207"/>
      <c r="E241" s="206"/>
      <c r="F241" s="206"/>
      <c r="G241" s="207"/>
      <c r="H241" s="207"/>
      <c r="I241" s="213"/>
      <c r="J241" s="207" t="e">
        <f>VLOOKUP(L241,W3_PATA!A:G,2,0)</f>
        <v>#N/A</v>
      </c>
      <c r="K241" s="214"/>
      <c r="L241" s="224"/>
      <c r="M241" s="206">
        <v>1</v>
      </c>
      <c r="N241" s="209" t="e">
        <f>VLOOKUP(L241,W3_PATA!A:G,4,0)</f>
        <v>#N/A</v>
      </c>
      <c r="O241" s="210"/>
      <c r="P241" s="209"/>
      <c r="Q241" s="211"/>
      <c r="R241" s="207"/>
    </row>
    <row r="242" spans="2:18" ht="16" customHeight="1" x14ac:dyDescent="0.25">
      <c r="B242" s="206">
        <v>232</v>
      </c>
      <c r="C242" s="206"/>
      <c r="D242" s="207"/>
      <c r="E242" s="206"/>
      <c r="F242" s="206"/>
      <c r="G242" s="207"/>
      <c r="H242" s="207"/>
      <c r="I242" s="213"/>
      <c r="J242" s="207" t="e">
        <f>VLOOKUP(L242,W3_PATA!A:G,2,0)</f>
        <v>#N/A</v>
      </c>
      <c r="K242" s="214"/>
      <c r="L242" s="224"/>
      <c r="M242" s="206">
        <v>1</v>
      </c>
      <c r="N242" s="209" t="e">
        <f>VLOOKUP(L242,W3_PATA!A:G,4,0)</f>
        <v>#N/A</v>
      </c>
      <c r="O242" s="210"/>
      <c r="P242" s="209"/>
      <c r="Q242" s="211"/>
      <c r="R242" s="207"/>
    </row>
    <row r="243" spans="2:18" ht="16" customHeight="1" x14ac:dyDescent="0.25">
      <c r="B243" s="206">
        <v>233</v>
      </c>
      <c r="C243" s="206"/>
      <c r="D243" s="207"/>
      <c r="E243" s="206"/>
      <c r="F243" s="206"/>
      <c r="G243" s="207"/>
      <c r="H243" s="207"/>
      <c r="I243" s="213"/>
      <c r="J243" s="207" t="e">
        <f>VLOOKUP(L243,W3_PATA!A:G,2,0)</f>
        <v>#N/A</v>
      </c>
      <c r="K243" s="214"/>
      <c r="L243" s="224"/>
      <c r="M243" s="206">
        <v>1</v>
      </c>
      <c r="N243" s="209" t="e">
        <f>VLOOKUP(L243,W3_PATA!A:G,4,0)</f>
        <v>#N/A</v>
      </c>
      <c r="O243" s="210"/>
      <c r="P243" s="209"/>
      <c r="Q243" s="211"/>
      <c r="R243" s="207"/>
    </row>
    <row r="244" spans="2:18" ht="16" customHeight="1" x14ac:dyDescent="0.25">
      <c r="B244" s="206">
        <v>234</v>
      </c>
      <c r="C244" s="206"/>
      <c r="D244" s="207"/>
      <c r="E244" s="206"/>
      <c r="F244" s="206"/>
      <c r="G244" s="207"/>
      <c r="H244" s="207"/>
      <c r="I244" s="213"/>
      <c r="J244" s="207" t="e">
        <f>VLOOKUP(L244,W3_PATA!A:G,2,0)</f>
        <v>#N/A</v>
      </c>
      <c r="K244" s="214"/>
      <c r="L244" s="224"/>
      <c r="M244" s="206">
        <v>1</v>
      </c>
      <c r="N244" s="209" t="e">
        <f>VLOOKUP(L244,W3_PATA!A:G,4,0)</f>
        <v>#N/A</v>
      </c>
      <c r="O244" s="210"/>
      <c r="P244" s="209"/>
      <c r="Q244" s="211"/>
      <c r="R244" s="207"/>
    </row>
    <row r="245" spans="2:18" ht="16" customHeight="1" x14ac:dyDescent="0.25">
      <c r="B245" s="206">
        <v>235</v>
      </c>
      <c r="C245" s="206"/>
      <c r="D245" s="207"/>
      <c r="E245" s="206"/>
      <c r="F245" s="206"/>
      <c r="G245" s="207"/>
      <c r="H245" s="207"/>
      <c r="I245" s="213"/>
      <c r="J245" s="207" t="e">
        <f>VLOOKUP(L245,W3_PATA!A:G,2,0)</f>
        <v>#N/A</v>
      </c>
      <c r="K245" s="214"/>
      <c r="L245" s="224"/>
      <c r="M245" s="206">
        <v>1</v>
      </c>
      <c r="N245" s="209" t="e">
        <f>VLOOKUP(L245,W3_PATA!A:G,4,0)</f>
        <v>#N/A</v>
      </c>
      <c r="O245" s="210"/>
      <c r="P245" s="209"/>
      <c r="Q245" s="211"/>
      <c r="R245" s="207"/>
    </row>
    <row r="246" spans="2:18" ht="16" customHeight="1" x14ac:dyDescent="0.25">
      <c r="B246" s="206">
        <v>236</v>
      </c>
      <c r="C246" s="206"/>
      <c r="D246" s="207"/>
      <c r="E246" s="206"/>
      <c r="F246" s="206"/>
      <c r="G246" s="207"/>
      <c r="H246" s="207"/>
      <c r="I246" s="213"/>
      <c r="J246" s="207" t="e">
        <f>VLOOKUP(L246,W3_PATA!A:G,2,0)</f>
        <v>#N/A</v>
      </c>
      <c r="K246" s="214"/>
      <c r="L246" s="224"/>
      <c r="M246" s="206">
        <v>1</v>
      </c>
      <c r="N246" s="209" t="e">
        <f>VLOOKUP(L246,W3_PATA!A:G,4,0)</f>
        <v>#N/A</v>
      </c>
      <c r="O246" s="210"/>
      <c r="P246" s="209"/>
      <c r="Q246" s="211"/>
      <c r="R246" s="207"/>
    </row>
    <row r="247" spans="2:18" ht="16" customHeight="1" x14ac:dyDescent="0.25">
      <c r="B247" s="206">
        <v>237</v>
      </c>
      <c r="C247" s="206"/>
      <c r="D247" s="207"/>
      <c r="E247" s="206"/>
      <c r="F247" s="206"/>
      <c r="G247" s="207"/>
      <c r="H247" s="207"/>
      <c r="I247" s="213"/>
      <c r="J247" s="207" t="e">
        <f>VLOOKUP(L247,W3_PATA!A:G,2,0)</f>
        <v>#N/A</v>
      </c>
      <c r="K247" s="214"/>
      <c r="L247" s="224"/>
      <c r="M247" s="206">
        <v>1</v>
      </c>
      <c r="N247" s="209" t="e">
        <f>VLOOKUP(L247,W3_PATA!A:G,4,0)</f>
        <v>#N/A</v>
      </c>
      <c r="O247" s="210"/>
      <c r="P247" s="209"/>
      <c r="Q247" s="211"/>
      <c r="R247" s="207"/>
    </row>
    <row r="248" spans="2:18" ht="16" customHeight="1" x14ac:dyDescent="0.25">
      <c r="B248" s="206">
        <v>238</v>
      </c>
      <c r="C248" s="206"/>
      <c r="D248" s="207"/>
      <c r="E248" s="206"/>
      <c r="F248" s="206"/>
      <c r="G248" s="207"/>
      <c r="H248" s="207"/>
      <c r="I248" s="213"/>
      <c r="J248" s="207" t="e">
        <f>VLOOKUP(L248,W3_PATA!A:G,2,0)</f>
        <v>#N/A</v>
      </c>
      <c r="K248" s="214"/>
      <c r="L248" s="224"/>
      <c r="M248" s="206">
        <v>1</v>
      </c>
      <c r="N248" s="209" t="e">
        <f>VLOOKUP(L248,W3_PATA!A:G,4,0)</f>
        <v>#N/A</v>
      </c>
      <c r="O248" s="210"/>
      <c r="P248" s="209"/>
      <c r="Q248" s="211"/>
      <c r="R248" s="207"/>
    </row>
    <row r="249" spans="2:18" ht="16" customHeight="1" x14ac:dyDescent="0.25">
      <c r="B249" s="206">
        <v>239</v>
      </c>
      <c r="C249" s="206"/>
      <c r="D249" s="207"/>
      <c r="E249" s="206"/>
      <c r="F249" s="206"/>
      <c r="G249" s="207"/>
      <c r="H249" s="207"/>
      <c r="I249" s="213"/>
      <c r="J249" s="207" t="e">
        <f>VLOOKUP(L249,W3_PATA!A:G,2,0)</f>
        <v>#N/A</v>
      </c>
      <c r="K249" s="214"/>
      <c r="L249" s="224"/>
      <c r="M249" s="206">
        <v>1</v>
      </c>
      <c r="N249" s="209" t="e">
        <f>VLOOKUP(L249,W3_PATA!A:G,4,0)</f>
        <v>#N/A</v>
      </c>
      <c r="O249" s="210"/>
      <c r="P249" s="209"/>
      <c r="Q249" s="211"/>
      <c r="R249" s="207"/>
    </row>
    <row r="250" spans="2:18" ht="16" customHeight="1" x14ac:dyDescent="0.25">
      <c r="B250" s="206">
        <v>240</v>
      </c>
      <c r="C250" s="206"/>
      <c r="D250" s="207"/>
      <c r="E250" s="206"/>
      <c r="F250" s="206"/>
      <c r="G250" s="207"/>
      <c r="H250" s="207"/>
      <c r="I250" s="213"/>
      <c r="J250" s="207" t="e">
        <f>VLOOKUP(L250,W3_PATA!A:G,2,0)</f>
        <v>#N/A</v>
      </c>
      <c r="K250" s="214"/>
      <c r="L250" s="224"/>
      <c r="M250" s="206">
        <v>1</v>
      </c>
      <c r="N250" s="209" t="e">
        <f>VLOOKUP(L250,W3_PATA!A:G,4,0)</f>
        <v>#N/A</v>
      </c>
      <c r="O250" s="210"/>
      <c r="P250" s="209"/>
      <c r="Q250" s="211"/>
      <c r="R250" s="207"/>
    </row>
    <row r="251" spans="2:18" ht="16" customHeight="1" x14ac:dyDescent="0.25">
      <c r="B251" s="206">
        <v>241</v>
      </c>
      <c r="C251" s="206"/>
      <c r="D251" s="207"/>
      <c r="E251" s="206"/>
      <c r="F251" s="206"/>
      <c r="G251" s="207"/>
      <c r="H251" s="207"/>
      <c r="I251" s="213"/>
      <c r="J251" s="207" t="e">
        <f>VLOOKUP(L251,W3_PATA!A:G,2,0)</f>
        <v>#N/A</v>
      </c>
      <c r="K251" s="214"/>
      <c r="L251" s="224"/>
      <c r="M251" s="206">
        <v>1</v>
      </c>
      <c r="N251" s="209" t="e">
        <f>VLOOKUP(L251,W3_PATA!A:G,4,0)</f>
        <v>#N/A</v>
      </c>
      <c r="O251" s="210"/>
      <c r="P251" s="209"/>
      <c r="Q251" s="211"/>
      <c r="R251" s="207"/>
    </row>
    <row r="252" spans="2:18" ht="16" customHeight="1" x14ac:dyDescent="0.25">
      <c r="B252" s="206">
        <v>242</v>
      </c>
      <c r="C252" s="206"/>
      <c r="D252" s="207"/>
      <c r="E252" s="206"/>
      <c r="F252" s="206"/>
      <c r="G252" s="207"/>
      <c r="H252" s="207"/>
      <c r="I252" s="213"/>
      <c r="J252" s="207" t="e">
        <f>VLOOKUP(L252,W3_PATA!A:G,2,0)</f>
        <v>#N/A</v>
      </c>
      <c r="K252" s="214"/>
      <c r="L252" s="224"/>
      <c r="M252" s="206">
        <v>1</v>
      </c>
      <c r="N252" s="209" t="e">
        <f>VLOOKUP(L252,W3_PATA!A:G,4,0)</f>
        <v>#N/A</v>
      </c>
      <c r="O252" s="210"/>
      <c r="P252" s="209"/>
      <c r="Q252" s="211"/>
      <c r="R252" s="207"/>
    </row>
    <row r="253" spans="2:18" ht="16" customHeight="1" x14ac:dyDescent="0.25">
      <c r="B253" s="206">
        <v>243</v>
      </c>
      <c r="C253" s="206"/>
      <c r="D253" s="207"/>
      <c r="E253" s="206"/>
      <c r="F253" s="206"/>
      <c r="G253" s="207"/>
      <c r="H253" s="207"/>
      <c r="I253" s="213"/>
      <c r="J253" s="207" t="e">
        <f>VLOOKUP(L253,W3_PATA!A:G,2,0)</f>
        <v>#N/A</v>
      </c>
      <c r="K253" s="214"/>
      <c r="L253" s="224"/>
      <c r="M253" s="206">
        <v>1</v>
      </c>
      <c r="N253" s="209" t="e">
        <f>VLOOKUP(L253,W3_PATA!A:G,4,0)</f>
        <v>#N/A</v>
      </c>
      <c r="O253" s="210"/>
      <c r="P253" s="209"/>
      <c r="Q253" s="211"/>
      <c r="R253" s="207"/>
    </row>
    <row r="254" spans="2:18" ht="16" customHeight="1" x14ac:dyDescent="0.25">
      <c r="B254" s="206">
        <v>244</v>
      </c>
      <c r="C254" s="206"/>
      <c r="D254" s="207"/>
      <c r="E254" s="206"/>
      <c r="F254" s="206"/>
      <c r="G254" s="207"/>
      <c r="H254" s="207"/>
      <c r="I254" s="213"/>
      <c r="J254" s="207" t="e">
        <f>VLOOKUP(L254,W3_PATA!A:G,2,0)</f>
        <v>#N/A</v>
      </c>
      <c r="K254" s="214"/>
      <c r="L254" s="224"/>
      <c r="M254" s="206">
        <v>1</v>
      </c>
      <c r="N254" s="209" t="e">
        <f>VLOOKUP(L254,W3_PATA!A:G,4,0)</f>
        <v>#N/A</v>
      </c>
      <c r="O254" s="210"/>
      <c r="P254" s="209"/>
      <c r="Q254" s="211"/>
      <c r="R254" s="207"/>
    </row>
    <row r="255" spans="2:18" ht="16" customHeight="1" x14ac:dyDescent="0.25">
      <c r="B255" s="206">
        <v>245</v>
      </c>
      <c r="C255" s="206"/>
      <c r="D255" s="207"/>
      <c r="E255" s="206"/>
      <c r="F255" s="206"/>
      <c r="G255" s="207"/>
      <c r="H255" s="207"/>
      <c r="I255" s="213"/>
      <c r="J255" s="207" t="e">
        <f>VLOOKUP(L255,W3_PATA!A:G,2,0)</f>
        <v>#N/A</v>
      </c>
      <c r="K255" s="214"/>
      <c r="L255" s="224"/>
      <c r="M255" s="206">
        <v>1</v>
      </c>
      <c r="N255" s="209" t="e">
        <f>VLOOKUP(L255,W3_PATA!A:G,4,0)</f>
        <v>#N/A</v>
      </c>
      <c r="O255" s="210"/>
      <c r="P255" s="209"/>
      <c r="Q255" s="211"/>
      <c r="R255" s="207"/>
    </row>
    <row r="256" spans="2:18" ht="16" customHeight="1" x14ac:dyDescent="0.25">
      <c r="B256" s="206">
        <v>246</v>
      </c>
      <c r="C256" s="206"/>
      <c r="D256" s="207"/>
      <c r="E256" s="206"/>
      <c r="F256" s="206"/>
      <c r="G256" s="207"/>
      <c r="H256" s="207"/>
      <c r="I256" s="213"/>
      <c r="J256" s="207" t="e">
        <f>VLOOKUP(L256,W3_PATA!A:G,2,0)</f>
        <v>#N/A</v>
      </c>
      <c r="K256" s="214"/>
      <c r="L256" s="224"/>
      <c r="M256" s="206">
        <v>1</v>
      </c>
      <c r="N256" s="209" t="e">
        <f>VLOOKUP(L256,W3_PATA!A:G,4,0)</f>
        <v>#N/A</v>
      </c>
      <c r="O256" s="210"/>
      <c r="P256" s="209"/>
      <c r="Q256" s="211"/>
      <c r="R256" s="207"/>
    </row>
    <row r="257" spans="2:18" ht="16" customHeight="1" x14ac:dyDescent="0.25">
      <c r="B257" s="206">
        <v>247</v>
      </c>
      <c r="C257" s="206"/>
      <c r="D257" s="207"/>
      <c r="E257" s="206"/>
      <c r="F257" s="206"/>
      <c r="G257" s="207"/>
      <c r="H257" s="207"/>
      <c r="I257" s="213"/>
      <c r="J257" s="207" t="e">
        <f>VLOOKUP(L257,W3_PATA!A:G,2,0)</f>
        <v>#N/A</v>
      </c>
      <c r="K257" s="214"/>
      <c r="L257" s="224"/>
      <c r="M257" s="206">
        <v>1</v>
      </c>
      <c r="N257" s="209" t="e">
        <f>VLOOKUP(L257,W3_PATA!A:G,4,0)</f>
        <v>#N/A</v>
      </c>
      <c r="O257" s="210"/>
      <c r="P257" s="209"/>
      <c r="Q257" s="211"/>
      <c r="R257" s="207"/>
    </row>
    <row r="258" spans="2:18" ht="16" customHeight="1" x14ac:dyDescent="0.25">
      <c r="B258" s="206">
        <v>248</v>
      </c>
      <c r="C258" s="206"/>
      <c r="D258" s="207"/>
      <c r="E258" s="206"/>
      <c r="F258" s="206"/>
      <c r="G258" s="207"/>
      <c r="H258" s="207"/>
      <c r="I258" s="213"/>
      <c r="J258" s="207" t="e">
        <f>VLOOKUP(L258,W3_PATA!A:G,2,0)</f>
        <v>#N/A</v>
      </c>
      <c r="K258" s="214"/>
      <c r="L258" s="224"/>
      <c r="M258" s="206">
        <v>1</v>
      </c>
      <c r="N258" s="209" t="e">
        <f>VLOOKUP(L258,W3_PATA!A:G,4,0)</f>
        <v>#N/A</v>
      </c>
      <c r="O258" s="210"/>
      <c r="P258" s="209"/>
      <c r="Q258" s="211"/>
      <c r="R258" s="207"/>
    </row>
    <row r="259" spans="2:18" ht="16" customHeight="1" x14ac:dyDescent="0.25">
      <c r="B259" s="206">
        <v>249</v>
      </c>
      <c r="C259" s="206"/>
      <c r="D259" s="207"/>
      <c r="E259" s="206"/>
      <c r="F259" s="206"/>
      <c r="G259" s="207"/>
      <c r="H259" s="207"/>
      <c r="I259" s="213"/>
      <c r="J259" s="207" t="e">
        <f>VLOOKUP(L259,W3_PATA!A:G,2,0)</f>
        <v>#N/A</v>
      </c>
      <c r="K259" s="214"/>
      <c r="L259" s="224"/>
      <c r="M259" s="206">
        <v>1</v>
      </c>
      <c r="N259" s="209" t="e">
        <f>VLOOKUP(L259,W3_PATA!A:G,4,0)</f>
        <v>#N/A</v>
      </c>
      <c r="O259" s="210"/>
      <c r="P259" s="209"/>
      <c r="Q259" s="211"/>
      <c r="R259" s="207"/>
    </row>
    <row r="260" spans="2:18" ht="16" customHeight="1" x14ac:dyDescent="0.25">
      <c r="B260" s="206">
        <v>250</v>
      </c>
      <c r="C260" s="206"/>
      <c r="D260" s="207"/>
      <c r="E260" s="206"/>
      <c r="F260" s="206"/>
      <c r="G260" s="207"/>
      <c r="H260" s="207"/>
      <c r="I260" s="213"/>
      <c r="J260" s="207" t="e">
        <f>VLOOKUP(L260,W3_PATA!A:G,2,0)</f>
        <v>#N/A</v>
      </c>
      <c r="K260" s="214"/>
      <c r="L260" s="224"/>
      <c r="M260" s="206">
        <v>1</v>
      </c>
      <c r="N260" s="209" t="e">
        <f>VLOOKUP(L260,W3_PATA!A:G,4,0)</f>
        <v>#N/A</v>
      </c>
      <c r="O260" s="210"/>
      <c r="P260" s="209"/>
      <c r="Q260" s="211"/>
      <c r="R260" s="207"/>
    </row>
    <row r="261" spans="2:18" ht="16" customHeight="1" x14ac:dyDescent="0.25">
      <c r="B261" s="206">
        <v>251</v>
      </c>
      <c r="C261" s="206"/>
      <c r="D261" s="207"/>
      <c r="E261" s="206"/>
      <c r="F261" s="206"/>
      <c r="G261" s="207"/>
      <c r="H261" s="207"/>
      <c r="I261" s="213"/>
      <c r="J261" s="207" t="e">
        <f>VLOOKUP(L261,W3_PATA!A:G,2,0)</f>
        <v>#N/A</v>
      </c>
      <c r="K261" s="214"/>
      <c r="L261" s="224"/>
      <c r="M261" s="206">
        <v>1</v>
      </c>
      <c r="N261" s="209" t="e">
        <f>VLOOKUP(L261,W3_PATA!A:G,4,0)</f>
        <v>#N/A</v>
      </c>
      <c r="O261" s="210"/>
      <c r="P261" s="209"/>
      <c r="Q261" s="211"/>
      <c r="R261" s="207"/>
    </row>
    <row r="262" spans="2:18" ht="16" customHeight="1" x14ac:dyDescent="0.25">
      <c r="B262" s="206">
        <v>252</v>
      </c>
      <c r="C262" s="206"/>
      <c r="D262" s="207"/>
      <c r="E262" s="206"/>
      <c r="F262" s="206"/>
      <c r="G262" s="207"/>
      <c r="H262" s="207"/>
      <c r="I262" s="213"/>
      <c r="J262" s="207" t="e">
        <f>VLOOKUP(L262,W3_PATA!A:G,2,0)</f>
        <v>#N/A</v>
      </c>
      <c r="K262" s="214"/>
      <c r="L262" s="224"/>
      <c r="M262" s="206">
        <v>1</v>
      </c>
      <c r="N262" s="209" t="e">
        <f>VLOOKUP(L262,W3_PATA!A:G,4,0)</f>
        <v>#N/A</v>
      </c>
      <c r="O262" s="210"/>
      <c r="P262" s="209"/>
      <c r="Q262" s="211"/>
      <c r="R262" s="207"/>
    </row>
    <row r="263" spans="2:18" ht="16" customHeight="1" x14ac:dyDescent="0.25">
      <c r="B263" s="206">
        <v>253</v>
      </c>
      <c r="C263" s="206"/>
      <c r="D263" s="207"/>
      <c r="E263" s="206"/>
      <c r="F263" s="206"/>
      <c r="G263" s="207"/>
      <c r="H263" s="207"/>
      <c r="I263" s="213"/>
      <c r="J263" s="207" t="e">
        <f>VLOOKUP(L263,W3_PATA!A:G,2,0)</f>
        <v>#N/A</v>
      </c>
      <c r="K263" s="214"/>
      <c r="L263" s="224"/>
      <c r="M263" s="206">
        <v>1</v>
      </c>
      <c r="N263" s="209" t="e">
        <f>VLOOKUP(L263,W3_PATA!A:G,4,0)</f>
        <v>#N/A</v>
      </c>
      <c r="O263" s="210"/>
      <c r="P263" s="209"/>
      <c r="Q263" s="211"/>
      <c r="R263" s="207"/>
    </row>
    <row r="264" spans="2:18" ht="16" customHeight="1" x14ac:dyDescent="0.25">
      <c r="B264" s="206">
        <v>254</v>
      </c>
      <c r="C264" s="206"/>
      <c r="D264" s="207"/>
      <c r="E264" s="206"/>
      <c r="F264" s="206"/>
      <c r="G264" s="207"/>
      <c r="H264" s="207"/>
      <c r="I264" s="213"/>
      <c r="J264" s="207" t="e">
        <f>VLOOKUP(L264,W3_PATA!A:G,2,0)</f>
        <v>#N/A</v>
      </c>
      <c r="K264" s="214"/>
      <c r="L264" s="224"/>
      <c r="M264" s="206">
        <v>1</v>
      </c>
      <c r="N264" s="209" t="e">
        <f>VLOOKUP(L264,W3_PATA!A:G,4,0)</f>
        <v>#N/A</v>
      </c>
      <c r="O264" s="210"/>
      <c r="P264" s="209"/>
      <c r="Q264" s="211"/>
      <c r="R264" s="207"/>
    </row>
    <row r="265" spans="2:18" ht="16" customHeight="1" x14ac:dyDescent="0.25">
      <c r="B265" s="206">
        <v>255</v>
      </c>
      <c r="C265" s="206"/>
      <c r="D265" s="207"/>
      <c r="E265" s="206"/>
      <c r="F265" s="206"/>
      <c r="G265" s="207"/>
      <c r="H265" s="207"/>
      <c r="I265" s="213"/>
      <c r="J265" s="207" t="e">
        <f>VLOOKUP(L265,W3_PATA!A:G,2,0)</f>
        <v>#N/A</v>
      </c>
      <c r="K265" s="214"/>
      <c r="L265" s="224"/>
      <c r="M265" s="206">
        <v>1</v>
      </c>
      <c r="N265" s="209" t="e">
        <f>VLOOKUP(L265,W3_PATA!A:G,4,0)</f>
        <v>#N/A</v>
      </c>
      <c r="O265" s="210"/>
      <c r="P265" s="209"/>
      <c r="Q265" s="211"/>
      <c r="R265" s="207"/>
    </row>
    <row r="266" spans="2:18" ht="16" customHeight="1" x14ac:dyDescent="0.25">
      <c r="B266" s="206">
        <v>256</v>
      </c>
      <c r="C266" s="206"/>
      <c r="D266" s="207"/>
      <c r="E266" s="206"/>
      <c r="F266" s="206"/>
      <c r="G266" s="207"/>
      <c r="H266" s="207"/>
      <c r="I266" s="213"/>
      <c r="J266" s="207" t="e">
        <f>VLOOKUP(L266,W3_PATA!A:G,2,0)</f>
        <v>#N/A</v>
      </c>
      <c r="K266" s="214"/>
      <c r="L266" s="224"/>
      <c r="M266" s="206">
        <v>1</v>
      </c>
      <c r="N266" s="209" t="e">
        <f>VLOOKUP(L266,W3_PATA!A:G,4,0)</f>
        <v>#N/A</v>
      </c>
      <c r="O266" s="210"/>
      <c r="P266" s="209"/>
      <c r="Q266" s="211"/>
      <c r="R266" s="207"/>
    </row>
    <row r="267" spans="2:18" ht="16" customHeight="1" x14ac:dyDescent="0.25">
      <c r="B267" s="206">
        <v>257</v>
      </c>
      <c r="C267" s="206"/>
      <c r="D267" s="207"/>
      <c r="E267" s="206"/>
      <c r="F267" s="206"/>
      <c r="G267" s="207"/>
      <c r="H267" s="207"/>
      <c r="I267" s="213"/>
      <c r="J267" s="207" t="e">
        <f>VLOOKUP(L267,W3_PATA!A:G,2,0)</f>
        <v>#N/A</v>
      </c>
      <c r="K267" s="214"/>
      <c r="L267" s="224"/>
      <c r="M267" s="206">
        <v>1</v>
      </c>
      <c r="N267" s="209" t="e">
        <f>VLOOKUP(L267,W3_PATA!A:G,4,0)</f>
        <v>#N/A</v>
      </c>
      <c r="O267" s="210"/>
      <c r="P267" s="209"/>
      <c r="Q267" s="211"/>
      <c r="R267" s="207"/>
    </row>
    <row r="268" spans="2:18" ht="16" customHeight="1" x14ac:dyDescent="0.25">
      <c r="B268" s="206">
        <v>258</v>
      </c>
      <c r="C268" s="206"/>
      <c r="D268" s="207"/>
      <c r="E268" s="206"/>
      <c r="F268" s="206"/>
      <c r="G268" s="207"/>
      <c r="H268" s="207"/>
      <c r="I268" s="213"/>
      <c r="J268" s="207" t="e">
        <f>VLOOKUP(L268,W3_PATA!A:G,2,0)</f>
        <v>#N/A</v>
      </c>
      <c r="K268" s="214"/>
      <c r="L268" s="224"/>
      <c r="M268" s="206">
        <v>1</v>
      </c>
      <c r="N268" s="209" t="e">
        <f>VLOOKUP(L268,W3_PATA!A:G,4,0)</f>
        <v>#N/A</v>
      </c>
      <c r="O268" s="210"/>
      <c r="P268" s="209"/>
      <c r="Q268" s="211"/>
      <c r="R268" s="207"/>
    </row>
    <row r="269" spans="2:18" ht="16" customHeight="1" x14ac:dyDescent="0.25">
      <c r="B269" s="206">
        <v>259</v>
      </c>
      <c r="C269" s="206"/>
      <c r="D269" s="207"/>
      <c r="E269" s="206"/>
      <c r="F269" s="206"/>
      <c r="G269" s="207"/>
      <c r="H269" s="207"/>
      <c r="I269" s="213"/>
      <c r="J269" s="207" t="e">
        <f>VLOOKUP(L269,W3_PATA!A:G,2,0)</f>
        <v>#N/A</v>
      </c>
      <c r="K269" s="214"/>
      <c r="L269" s="224"/>
      <c r="M269" s="206">
        <v>1</v>
      </c>
      <c r="N269" s="209" t="e">
        <f>VLOOKUP(L269,W3_PATA!A:G,4,0)</f>
        <v>#N/A</v>
      </c>
      <c r="O269" s="210"/>
      <c r="P269" s="209"/>
      <c r="Q269" s="211"/>
      <c r="R269" s="207"/>
    </row>
    <row r="270" spans="2:18" ht="16" customHeight="1" x14ac:dyDescent="0.25">
      <c r="B270" s="206">
        <v>260</v>
      </c>
      <c r="C270" s="206"/>
      <c r="D270" s="207"/>
      <c r="E270" s="206"/>
      <c r="F270" s="206"/>
      <c r="G270" s="207"/>
      <c r="H270" s="207"/>
      <c r="I270" s="213"/>
      <c r="J270" s="207" t="e">
        <f>VLOOKUP(L270,W3_PATA!A:G,2,0)</f>
        <v>#N/A</v>
      </c>
      <c r="K270" s="214"/>
      <c r="L270" s="224"/>
      <c r="M270" s="206">
        <v>1</v>
      </c>
      <c r="N270" s="209" t="e">
        <f>VLOOKUP(L270,W3_PATA!A:G,4,0)</f>
        <v>#N/A</v>
      </c>
      <c r="O270" s="210"/>
      <c r="P270" s="209"/>
      <c r="Q270" s="211"/>
      <c r="R270" s="207"/>
    </row>
    <row r="271" spans="2:18" ht="16" customHeight="1" x14ac:dyDescent="0.25">
      <c r="B271" s="206">
        <v>261</v>
      </c>
      <c r="C271" s="206"/>
      <c r="D271" s="207"/>
      <c r="E271" s="206"/>
      <c r="F271" s="206"/>
      <c r="G271" s="207"/>
      <c r="H271" s="207"/>
      <c r="I271" s="213"/>
      <c r="J271" s="207" t="e">
        <f>VLOOKUP(L271,W3_PATA!A:G,2,0)</f>
        <v>#N/A</v>
      </c>
      <c r="K271" s="214"/>
      <c r="L271" s="224"/>
      <c r="M271" s="206">
        <v>1</v>
      </c>
      <c r="N271" s="209" t="e">
        <f>VLOOKUP(L271,W3_PATA!A:G,4,0)</f>
        <v>#N/A</v>
      </c>
      <c r="O271" s="210"/>
      <c r="P271" s="209"/>
      <c r="Q271" s="211"/>
      <c r="R271" s="207"/>
    </row>
    <row r="272" spans="2:18" ht="16" customHeight="1" x14ac:dyDescent="0.25">
      <c r="B272" s="206">
        <v>262</v>
      </c>
      <c r="C272" s="206"/>
      <c r="D272" s="207"/>
      <c r="E272" s="206"/>
      <c r="F272" s="206"/>
      <c r="G272" s="207"/>
      <c r="H272" s="207"/>
      <c r="I272" s="213"/>
      <c r="J272" s="207" t="e">
        <f>VLOOKUP(L272,W3_PATA!A:G,2,0)</f>
        <v>#N/A</v>
      </c>
      <c r="K272" s="214"/>
      <c r="L272" s="224"/>
      <c r="M272" s="206">
        <v>1</v>
      </c>
      <c r="N272" s="209" t="e">
        <f>VLOOKUP(L272,W3_PATA!A:G,4,0)</f>
        <v>#N/A</v>
      </c>
      <c r="O272" s="210"/>
      <c r="P272" s="209"/>
      <c r="Q272" s="211"/>
      <c r="R272" s="207"/>
    </row>
    <row r="273" spans="2:18" ht="16" customHeight="1" x14ac:dyDescent="0.25">
      <c r="B273" s="206">
        <v>263</v>
      </c>
      <c r="C273" s="206"/>
      <c r="D273" s="207"/>
      <c r="E273" s="206"/>
      <c r="F273" s="206"/>
      <c r="G273" s="207"/>
      <c r="H273" s="207"/>
      <c r="I273" s="213"/>
      <c r="J273" s="207" t="e">
        <f>VLOOKUP(L273,W3_PATA!A:G,2,0)</f>
        <v>#N/A</v>
      </c>
      <c r="K273" s="214"/>
      <c r="L273" s="224"/>
      <c r="M273" s="206">
        <v>1</v>
      </c>
      <c r="N273" s="209" t="e">
        <f>VLOOKUP(L273,W3_PATA!A:G,4,0)</f>
        <v>#N/A</v>
      </c>
      <c r="O273" s="210"/>
      <c r="P273" s="209"/>
      <c r="Q273" s="211"/>
      <c r="R273" s="207"/>
    </row>
    <row r="274" spans="2:18" ht="16" customHeight="1" x14ac:dyDescent="0.25">
      <c r="B274" s="206">
        <v>264</v>
      </c>
      <c r="C274" s="206"/>
      <c r="D274" s="207"/>
      <c r="E274" s="206"/>
      <c r="F274" s="206"/>
      <c r="G274" s="207"/>
      <c r="H274" s="207"/>
      <c r="I274" s="213"/>
      <c r="J274" s="207" t="e">
        <f>VLOOKUP(L274,W3_PATA!A:G,2,0)</f>
        <v>#N/A</v>
      </c>
      <c r="K274" s="214"/>
      <c r="L274" s="224"/>
      <c r="M274" s="206">
        <v>1</v>
      </c>
      <c r="N274" s="209" t="e">
        <f>VLOOKUP(L274,W3_PATA!A:G,4,0)</f>
        <v>#N/A</v>
      </c>
      <c r="O274" s="210"/>
      <c r="P274" s="209"/>
      <c r="Q274" s="211"/>
      <c r="R274" s="207"/>
    </row>
    <row r="275" spans="2:18" ht="16" customHeight="1" x14ac:dyDescent="0.25">
      <c r="B275" s="206">
        <v>265</v>
      </c>
      <c r="C275" s="206"/>
      <c r="D275" s="207"/>
      <c r="E275" s="206"/>
      <c r="F275" s="206"/>
      <c r="G275" s="207"/>
      <c r="H275" s="207"/>
      <c r="I275" s="213"/>
      <c r="J275" s="207" t="e">
        <f>VLOOKUP(L275,W3_PATA!A:G,2,0)</f>
        <v>#N/A</v>
      </c>
      <c r="K275" s="214"/>
      <c r="L275" s="224"/>
      <c r="M275" s="206">
        <v>1</v>
      </c>
      <c r="N275" s="209" t="e">
        <f>VLOOKUP(L275,W3_PATA!A:G,4,0)</f>
        <v>#N/A</v>
      </c>
      <c r="O275" s="210"/>
      <c r="P275" s="209"/>
      <c r="Q275" s="211"/>
      <c r="R275" s="207"/>
    </row>
    <row r="276" spans="2:18" ht="16" customHeight="1" x14ac:dyDescent="0.25">
      <c r="B276" s="206">
        <v>266</v>
      </c>
      <c r="C276" s="206"/>
      <c r="D276" s="207"/>
      <c r="E276" s="206"/>
      <c r="F276" s="206"/>
      <c r="G276" s="207"/>
      <c r="H276" s="207"/>
      <c r="I276" s="213"/>
      <c r="J276" s="207" t="e">
        <f>VLOOKUP(L276,W3_PATA!A:G,2,0)</f>
        <v>#N/A</v>
      </c>
      <c r="K276" s="214"/>
      <c r="L276" s="224"/>
      <c r="M276" s="206">
        <v>1</v>
      </c>
      <c r="N276" s="209" t="e">
        <f>VLOOKUP(L276,W3_PATA!A:G,4,0)</f>
        <v>#N/A</v>
      </c>
      <c r="O276" s="210"/>
      <c r="P276" s="209"/>
      <c r="Q276" s="211"/>
      <c r="R276" s="207"/>
    </row>
    <row r="277" spans="2:18" ht="16" customHeight="1" x14ac:dyDescent="0.25">
      <c r="B277" s="206">
        <v>267</v>
      </c>
      <c r="C277" s="206"/>
      <c r="D277" s="207"/>
      <c r="E277" s="206"/>
      <c r="F277" s="206"/>
      <c r="G277" s="207"/>
      <c r="H277" s="207"/>
      <c r="I277" s="213"/>
      <c r="J277" s="207" t="e">
        <f>VLOOKUP(L277,W3_PATA!A:G,2,0)</f>
        <v>#N/A</v>
      </c>
      <c r="K277" s="214"/>
      <c r="L277" s="224"/>
      <c r="M277" s="206">
        <v>1</v>
      </c>
      <c r="N277" s="209" t="e">
        <f>VLOOKUP(L277,W3_PATA!A:G,4,0)</f>
        <v>#N/A</v>
      </c>
      <c r="O277" s="210"/>
      <c r="P277" s="209"/>
      <c r="Q277" s="211"/>
      <c r="R277" s="207"/>
    </row>
    <row r="278" spans="2:18" ht="16" customHeight="1" x14ac:dyDescent="0.25">
      <c r="B278" s="206">
        <v>268</v>
      </c>
      <c r="C278" s="206"/>
      <c r="D278" s="207"/>
      <c r="E278" s="206"/>
      <c r="F278" s="206"/>
      <c r="G278" s="207"/>
      <c r="H278" s="207"/>
      <c r="I278" s="213"/>
      <c r="J278" s="207" t="e">
        <f>VLOOKUP(L278,W3_PATA!A:G,2,0)</f>
        <v>#N/A</v>
      </c>
      <c r="K278" s="214"/>
      <c r="L278" s="224"/>
      <c r="M278" s="206">
        <v>1</v>
      </c>
      <c r="N278" s="209" t="e">
        <f>VLOOKUP(L278,W3_PATA!A:G,4,0)</f>
        <v>#N/A</v>
      </c>
      <c r="O278" s="210"/>
      <c r="P278" s="209"/>
      <c r="Q278" s="211"/>
      <c r="R278" s="207"/>
    </row>
    <row r="279" spans="2:18" ht="16" customHeight="1" x14ac:dyDescent="0.25">
      <c r="B279" s="206">
        <v>269</v>
      </c>
      <c r="C279" s="206"/>
      <c r="D279" s="207"/>
      <c r="E279" s="206"/>
      <c r="F279" s="206"/>
      <c r="G279" s="207"/>
      <c r="H279" s="207"/>
      <c r="I279" s="213"/>
      <c r="J279" s="207" t="e">
        <f>VLOOKUP(L279,W3_PATA!A:G,2,0)</f>
        <v>#N/A</v>
      </c>
      <c r="K279" s="214"/>
      <c r="L279" s="224"/>
      <c r="M279" s="206">
        <v>1</v>
      </c>
      <c r="N279" s="209" t="e">
        <f>VLOOKUP(L279,W3_PATA!A:G,4,0)</f>
        <v>#N/A</v>
      </c>
      <c r="O279" s="210"/>
      <c r="P279" s="209"/>
      <c r="Q279" s="211"/>
      <c r="R279" s="207"/>
    </row>
    <row r="280" spans="2:18" ht="16" customHeight="1" x14ac:dyDescent="0.25">
      <c r="B280" s="206">
        <v>270</v>
      </c>
      <c r="C280" s="206"/>
      <c r="D280" s="207"/>
      <c r="E280" s="206"/>
      <c r="F280" s="206"/>
      <c r="G280" s="207"/>
      <c r="H280" s="207"/>
      <c r="I280" s="213"/>
      <c r="J280" s="207" t="e">
        <f>VLOOKUP(L280,W3_PATA!A:G,2,0)</f>
        <v>#N/A</v>
      </c>
      <c r="K280" s="214"/>
      <c r="L280" s="224"/>
      <c r="M280" s="206">
        <v>1</v>
      </c>
      <c r="N280" s="209" t="e">
        <f>VLOOKUP(L280,W3_PATA!A:G,4,0)</f>
        <v>#N/A</v>
      </c>
      <c r="O280" s="210"/>
      <c r="P280" s="209"/>
      <c r="Q280" s="211"/>
      <c r="R280" s="207"/>
    </row>
    <row r="281" spans="2:18" ht="16" customHeight="1" x14ac:dyDescent="0.25">
      <c r="B281" s="206">
        <v>271</v>
      </c>
      <c r="C281" s="206"/>
      <c r="D281" s="207"/>
      <c r="E281" s="206"/>
      <c r="F281" s="206"/>
      <c r="G281" s="207"/>
      <c r="H281" s="207"/>
      <c r="I281" s="213"/>
      <c r="J281" s="207" t="e">
        <f>VLOOKUP(L281,W3_PATA!A:G,2,0)</f>
        <v>#N/A</v>
      </c>
      <c r="K281" s="214"/>
      <c r="L281" s="224"/>
      <c r="M281" s="206">
        <v>1</v>
      </c>
      <c r="N281" s="209" t="e">
        <f>VLOOKUP(L281,W3_PATA!A:G,4,0)</f>
        <v>#N/A</v>
      </c>
      <c r="O281" s="210"/>
      <c r="P281" s="209"/>
      <c r="Q281" s="211"/>
      <c r="R281" s="207"/>
    </row>
    <row r="282" spans="2:18" ht="16" customHeight="1" x14ac:dyDescent="0.25">
      <c r="B282" s="206">
        <v>272</v>
      </c>
      <c r="C282" s="206"/>
      <c r="D282" s="207"/>
      <c r="E282" s="206"/>
      <c r="F282" s="206"/>
      <c r="G282" s="207"/>
      <c r="H282" s="207"/>
      <c r="I282" s="213"/>
      <c r="J282" s="207" t="e">
        <f>VLOOKUP(L282,W3_PATA!A:G,2,0)</f>
        <v>#N/A</v>
      </c>
      <c r="K282" s="214"/>
      <c r="L282" s="224"/>
      <c r="M282" s="206">
        <v>1</v>
      </c>
      <c r="N282" s="209" t="e">
        <f>VLOOKUP(L282,W3_PATA!A:G,4,0)</f>
        <v>#N/A</v>
      </c>
      <c r="O282" s="210"/>
      <c r="P282" s="209"/>
      <c r="Q282" s="211"/>
      <c r="R282" s="207"/>
    </row>
    <row r="283" spans="2:18" ht="16" customHeight="1" x14ac:dyDescent="0.25">
      <c r="B283" s="206">
        <v>273</v>
      </c>
      <c r="C283" s="206"/>
      <c r="D283" s="207"/>
      <c r="E283" s="206"/>
      <c r="F283" s="206"/>
      <c r="G283" s="207"/>
      <c r="H283" s="207"/>
      <c r="I283" s="213"/>
      <c r="J283" s="207" t="e">
        <f>VLOOKUP(L283,W3_PATA!A:G,2,0)</f>
        <v>#N/A</v>
      </c>
      <c r="K283" s="214"/>
      <c r="L283" s="224"/>
      <c r="M283" s="206">
        <v>1</v>
      </c>
      <c r="N283" s="209" t="e">
        <f>VLOOKUP(L283,W3_PATA!A:G,4,0)</f>
        <v>#N/A</v>
      </c>
      <c r="O283" s="210"/>
      <c r="P283" s="209"/>
      <c r="Q283" s="211"/>
      <c r="R283" s="207"/>
    </row>
    <row r="284" spans="2:18" ht="16" customHeight="1" x14ac:dyDescent="0.25">
      <c r="B284" s="206">
        <v>274</v>
      </c>
      <c r="C284" s="206"/>
      <c r="D284" s="207"/>
      <c r="E284" s="206"/>
      <c r="F284" s="206"/>
      <c r="G284" s="207"/>
      <c r="H284" s="207"/>
      <c r="I284" s="213"/>
      <c r="J284" s="207" t="e">
        <f>VLOOKUP(L284,W3_PATA!A:G,2,0)</f>
        <v>#N/A</v>
      </c>
      <c r="K284" s="214"/>
      <c r="L284" s="224"/>
      <c r="M284" s="206">
        <v>1</v>
      </c>
      <c r="N284" s="209" t="e">
        <f>VLOOKUP(L284,W3_PATA!A:G,4,0)</f>
        <v>#N/A</v>
      </c>
      <c r="O284" s="210"/>
      <c r="P284" s="209"/>
      <c r="Q284" s="211"/>
      <c r="R284" s="207"/>
    </row>
    <row r="285" spans="2:18" ht="16" customHeight="1" x14ac:dyDescent="0.25">
      <c r="B285" s="206">
        <v>275</v>
      </c>
      <c r="C285" s="206"/>
      <c r="D285" s="207"/>
      <c r="E285" s="206"/>
      <c r="F285" s="206"/>
      <c r="G285" s="207"/>
      <c r="H285" s="207"/>
      <c r="I285" s="213"/>
      <c r="J285" s="207" t="e">
        <f>VLOOKUP(L285,W3_PATA!A:G,2,0)</f>
        <v>#N/A</v>
      </c>
      <c r="K285" s="214"/>
      <c r="L285" s="224"/>
      <c r="M285" s="206">
        <v>1</v>
      </c>
      <c r="N285" s="209" t="e">
        <f>VLOOKUP(L285,W3_PATA!A:G,4,0)</f>
        <v>#N/A</v>
      </c>
      <c r="O285" s="210"/>
      <c r="P285" s="209"/>
      <c r="Q285" s="211"/>
      <c r="R285" s="207"/>
    </row>
    <row r="286" spans="2:18" ht="16" customHeight="1" x14ac:dyDescent="0.25">
      <c r="B286" s="206">
        <v>276</v>
      </c>
      <c r="C286" s="206"/>
      <c r="D286" s="207"/>
      <c r="E286" s="206"/>
      <c r="F286" s="206"/>
      <c r="G286" s="207"/>
      <c r="H286" s="207"/>
      <c r="I286" s="213"/>
      <c r="J286" s="207" t="e">
        <f>VLOOKUP(L286,W3_PATA!A:G,2,0)</f>
        <v>#N/A</v>
      </c>
      <c r="K286" s="214"/>
      <c r="L286" s="224"/>
      <c r="M286" s="206">
        <v>1</v>
      </c>
      <c r="N286" s="209" t="e">
        <f>VLOOKUP(L286,W3_PATA!A:G,4,0)</f>
        <v>#N/A</v>
      </c>
      <c r="O286" s="210"/>
      <c r="P286" s="209"/>
      <c r="Q286" s="211"/>
      <c r="R286" s="207"/>
    </row>
    <row r="287" spans="2:18" ht="16" customHeight="1" x14ac:dyDescent="0.25">
      <c r="B287" s="206">
        <v>277</v>
      </c>
      <c r="C287" s="206"/>
      <c r="D287" s="207"/>
      <c r="E287" s="206"/>
      <c r="F287" s="206"/>
      <c r="G287" s="207"/>
      <c r="H287" s="207"/>
      <c r="I287" s="213"/>
      <c r="J287" s="207" t="e">
        <f>VLOOKUP(L287,W3_PATA!A:G,2,0)</f>
        <v>#N/A</v>
      </c>
      <c r="K287" s="214"/>
      <c r="L287" s="224"/>
      <c r="M287" s="206">
        <v>1</v>
      </c>
      <c r="N287" s="209" t="e">
        <f>VLOOKUP(L287,W3_PATA!A:G,4,0)</f>
        <v>#N/A</v>
      </c>
      <c r="O287" s="210"/>
      <c r="P287" s="209"/>
      <c r="Q287" s="211"/>
      <c r="R287" s="207"/>
    </row>
    <row r="288" spans="2:18" ht="16" customHeight="1" x14ac:dyDescent="0.25">
      <c r="B288" s="206">
        <v>278</v>
      </c>
      <c r="C288" s="206"/>
      <c r="D288" s="207"/>
      <c r="E288" s="206"/>
      <c r="F288" s="206"/>
      <c r="G288" s="207"/>
      <c r="H288" s="207"/>
      <c r="I288" s="213"/>
      <c r="J288" s="207" t="e">
        <f>VLOOKUP(L288,W3_PATA!A:G,2,0)</f>
        <v>#N/A</v>
      </c>
      <c r="K288" s="214"/>
      <c r="L288" s="224"/>
      <c r="M288" s="206">
        <v>1</v>
      </c>
      <c r="N288" s="209" t="e">
        <f>VLOOKUP(L288,W3_PATA!A:G,4,0)</f>
        <v>#N/A</v>
      </c>
      <c r="O288" s="210"/>
      <c r="P288" s="209"/>
      <c r="Q288" s="211"/>
      <c r="R288" s="207"/>
    </row>
    <row r="289" spans="2:18" ht="16" customHeight="1" x14ac:dyDescent="0.25">
      <c r="B289" s="206">
        <v>279</v>
      </c>
      <c r="C289" s="206"/>
      <c r="D289" s="207"/>
      <c r="E289" s="206"/>
      <c r="F289" s="206"/>
      <c r="G289" s="207"/>
      <c r="H289" s="207"/>
      <c r="I289" s="213"/>
      <c r="J289" s="207" t="e">
        <f>VLOOKUP(L289,W3_PATA!A:G,2,0)</f>
        <v>#N/A</v>
      </c>
      <c r="K289" s="214"/>
      <c r="L289" s="224"/>
      <c r="M289" s="206">
        <v>1</v>
      </c>
      <c r="N289" s="209" t="e">
        <f>VLOOKUP(L289,W3_PATA!A:G,4,0)</f>
        <v>#N/A</v>
      </c>
      <c r="O289" s="210"/>
      <c r="P289" s="209"/>
      <c r="Q289" s="211"/>
      <c r="R289" s="207"/>
    </row>
    <row r="290" spans="2:18" ht="16" customHeight="1" x14ac:dyDescent="0.25">
      <c r="B290" s="206">
        <v>280</v>
      </c>
      <c r="C290" s="206"/>
      <c r="D290" s="207"/>
      <c r="E290" s="206"/>
      <c r="F290" s="206"/>
      <c r="G290" s="207"/>
      <c r="H290" s="207"/>
      <c r="I290" s="213"/>
      <c r="J290" s="207" t="e">
        <f>VLOOKUP(L290,W3_PATA!A:G,2,0)</f>
        <v>#N/A</v>
      </c>
      <c r="K290" s="214"/>
      <c r="L290" s="224"/>
      <c r="M290" s="206">
        <v>1</v>
      </c>
      <c r="N290" s="209" t="e">
        <f>VLOOKUP(L290,W3_PATA!A:G,4,0)</f>
        <v>#N/A</v>
      </c>
      <c r="O290" s="210"/>
      <c r="P290" s="209"/>
      <c r="Q290" s="211"/>
      <c r="R290" s="207"/>
    </row>
    <row r="291" spans="2:18" ht="16" customHeight="1" x14ac:dyDescent="0.25">
      <c r="B291" s="206">
        <v>281</v>
      </c>
      <c r="C291" s="206"/>
      <c r="D291" s="207"/>
      <c r="E291" s="206"/>
      <c r="F291" s="206"/>
      <c r="G291" s="207"/>
      <c r="H291" s="207"/>
      <c r="I291" s="213"/>
      <c r="J291" s="207" t="e">
        <f>VLOOKUP(L291,W3_PATA!A:G,2,0)</f>
        <v>#N/A</v>
      </c>
      <c r="K291" s="214"/>
      <c r="L291" s="224"/>
      <c r="M291" s="206">
        <v>1</v>
      </c>
      <c r="N291" s="209" t="e">
        <f>VLOOKUP(L291,W3_PATA!A:G,4,0)</f>
        <v>#N/A</v>
      </c>
      <c r="O291" s="210"/>
      <c r="P291" s="209"/>
      <c r="Q291" s="211"/>
      <c r="R291" s="207"/>
    </row>
    <row r="292" spans="2:18" ht="16" customHeight="1" x14ac:dyDescent="0.25">
      <c r="B292" s="206">
        <v>282</v>
      </c>
      <c r="C292" s="206"/>
      <c r="D292" s="207"/>
      <c r="E292" s="206"/>
      <c r="F292" s="206"/>
      <c r="G292" s="207"/>
      <c r="H292" s="207"/>
      <c r="I292" s="213"/>
      <c r="J292" s="207" t="e">
        <f>VLOOKUP(L292,W3_PATA!A:G,2,0)</f>
        <v>#N/A</v>
      </c>
      <c r="K292" s="214"/>
      <c r="L292" s="224"/>
      <c r="M292" s="206">
        <v>1</v>
      </c>
      <c r="N292" s="209" t="e">
        <f>VLOOKUP(L292,W3_PATA!A:G,4,0)</f>
        <v>#N/A</v>
      </c>
      <c r="O292" s="210"/>
      <c r="P292" s="209"/>
      <c r="Q292" s="211"/>
      <c r="R292" s="207"/>
    </row>
    <row r="293" spans="2:18" ht="16" customHeight="1" x14ac:dyDescent="0.25">
      <c r="B293" s="206">
        <v>283</v>
      </c>
      <c r="C293" s="206"/>
      <c r="D293" s="207"/>
      <c r="E293" s="206"/>
      <c r="F293" s="206"/>
      <c r="G293" s="207"/>
      <c r="H293" s="207"/>
      <c r="I293" s="213"/>
      <c r="J293" s="207" t="e">
        <f>VLOOKUP(L293,W3_PATA!A:G,2,0)</f>
        <v>#N/A</v>
      </c>
      <c r="K293" s="214"/>
      <c r="L293" s="224"/>
      <c r="M293" s="206">
        <v>1</v>
      </c>
      <c r="N293" s="209" t="e">
        <f>VLOOKUP(L293,W3_PATA!A:G,4,0)</f>
        <v>#N/A</v>
      </c>
      <c r="O293" s="210"/>
      <c r="P293" s="209"/>
      <c r="Q293" s="211"/>
      <c r="R293" s="207"/>
    </row>
    <row r="294" spans="2:18" ht="16" customHeight="1" x14ac:dyDescent="0.25">
      <c r="B294" s="206">
        <v>284</v>
      </c>
      <c r="C294" s="206"/>
      <c r="D294" s="207"/>
      <c r="E294" s="206"/>
      <c r="F294" s="206"/>
      <c r="G294" s="207"/>
      <c r="H294" s="207"/>
      <c r="I294" s="213"/>
      <c r="J294" s="207" t="e">
        <f>VLOOKUP(L294,W3_PATA!A:G,2,0)</f>
        <v>#N/A</v>
      </c>
      <c r="K294" s="214"/>
      <c r="L294" s="224"/>
      <c r="M294" s="206">
        <v>1</v>
      </c>
      <c r="N294" s="209" t="e">
        <f>VLOOKUP(L294,W3_PATA!A:G,4,0)</f>
        <v>#N/A</v>
      </c>
      <c r="O294" s="210"/>
      <c r="P294" s="209"/>
      <c r="Q294" s="211"/>
      <c r="R294" s="207"/>
    </row>
    <row r="295" spans="2:18" ht="16" customHeight="1" x14ac:dyDescent="0.25">
      <c r="B295" s="206">
        <v>285</v>
      </c>
      <c r="C295" s="206"/>
      <c r="D295" s="207"/>
      <c r="E295" s="206"/>
      <c r="F295" s="206"/>
      <c r="G295" s="207"/>
      <c r="H295" s="207"/>
      <c r="I295" s="213"/>
      <c r="J295" s="207" t="e">
        <f>VLOOKUP(L295,W3_PATA!A:G,2,0)</f>
        <v>#N/A</v>
      </c>
      <c r="K295" s="214"/>
      <c r="L295" s="224"/>
      <c r="M295" s="206">
        <v>1</v>
      </c>
      <c r="N295" s="209" t="e">
        <f>VLOOKUP(L295,W3_PATA!A:G,4,0)</f>
        <v>#N/A</v>
      </c>
      <c r="O295" s="210"/>
      <c r="P295" s="209"/>
      <c r="Q295" s="211"/>
      <c r="R295" s="207"/>
    </row>
    <row r="296" spans="2:18" ht="16" customHeight="1" x14ac:dyDescent="0.25">
      <c r="B296" s="206">
        <v>286</v>
      </c>
      <c r="C296" s="206"/>
      <c r="D296" s="207"/>
      <c r="E296" s="206"/>
      <c r="F296" s="206"/>
      <c r="G296" s="207"/>
      <c r="H296" s="207"/>
      <c r="I296" s="213"/>
      <c r="J296" s="207" t="e">
        <f>VLOOKUP(L296,W3_PATA!A:G,2,0)</f>
        <v>#N/A</v>
      </c>
      <c r="K296" s="214"/>
      <c r="L296" s="224"/>
      <c r="M296" s="206">
        <v>1</v>
      </c>
      <c r="N296" s="209" t="e">
        <f>VLOOKUP(L296,W3_PATA!A:G,4,0)</f>
        <v>#N/A</v>
      </c>
      <c r="O296" s="210"/>
      <c r="P296" s="209"/>
      <c r="Q296" s="211"/>
      <c r="R296" s="207"/>
    </row>
    <row r="297" spans="2:18" ht="16" customHeight="1" x14ac:dyDescent="0.25">
      <c r="B297" s="206">
        <v>287</v>
      </c>
      <c r="C297" s="206"/>
      <c r="D297" s="207"/>
      <c r="E297" s="206"/>
      <c r="F297" s="206"/>
      <c r="G297" s="207"/>
      <c r="H297" s="207"/>
      <c r="I297" s="213"/>
      <c r="J297" s="207" t="e">
        <f>VLOOKUP(L297,W3_PATA!A:G,2,0)</f>
        <v>#N/A</v>
      </c>
      <c r="K297" s="214"/>
      <c r="L297" s="224"/>
      <c r="M297" s="206">
        <v>1</v>
      </c>
      <c r="N297" s="209" t="e">
        <f>VLOOKUP(L297,W3_PATA!A:G,4,0)</f>
        <v>#N/A</v>
      </c>
      <c r="O297" s="210"/>
      <c r="P297" s="209"/>
      <c r="Q297" s="211"/>
      <c r="R297" s="207"/>
    </row>
    <row r="298" spans="2:18" ht="16" customHeight="1" x14ac:dyDescent="0.25">
      <c r="B298" s="206">
        <v>288</v>
      </c>
      <c r="C298" s="206"/>
      <c r="D298" s="207"/>
      <c r="E298" s="206"/>
      <c r="F298" s="206"/>
      <c r="G298" s="207"/>
      <c r="H298" s="207"/>
      <c r="I298" s="213"/>
      <c r="J298" s="207" t="e">
        <f>VLOOKUP(L298,W3_PATA!A:G,2,0)</f>
        <v>#N/A</v>
      </c>
      <c r="K298" s="214"/>
      <c r="L298" s="224"/>
      <c r="M298" s="206">
        <v>1</v>
      </c>
      <c r="N298" s="209" t="e">
        <f>VLOOKUP(L298,W3_PATA!A:G,4,0)</f>
        <v>#N/A</v>
      </c>
      <c r="O298" s="210"/>
      <c r="P298" s="209"/>
      <c r="Q298" s="211"/>
      <c r="R298" s="207"/>
    </row>
    <row r="299" spans="2:18" ht="16" customHeight="1" x14ac:dyDescent="0.25">
      <c r="B299" s="206">
        <v>289</v>
      </c>
      <c r="C299" s="206"/>
      <c r="D299" s="207"/>
      <c r="E299" s="206"/>
      <c r="F299" s="206"/>
      <c r="G299" s="207"/>
      <c r="H299" s="207"/>
      <c r="I299" s="213"/>
      <c r="J299" s="207" t="e">
        <f>VLOOKUP(L299,W3_PATA!A:G,2,0)</f>
        <v>#N/A</v>
      </c>
      <c r="K299" s="214"/>
      <c r="L299" s="224"/>
      <c r="M299" s="206">
        <v>1</v>
      </c>
      <c r="N299" s="209" t="e">
        <f>VLOOKUP(L299,W3_PATA!A:G,4,0)</f>
        <v>#N/A</v>
      </c>
      <c r="O299" s="210"/>
      <c r="P299" s="209"/>
      <c r="Q299" s="211"/>
      <c r="R299" s="207"/>
    </row>
    <row r="300" spans="2:18" ht="16" customHeight="1" x14ac:dyDescent="0.25">
      <c r="B300" s="206">
        <v>290</v>
      </c>
      <c r="C300" s="206"/>
      <c r="D300" s="207"/>
      <c r="E300" s="206"/>
      <c r="F300" s="206"/>
      <c r="G300" s="207"/>
      <c r="H300" s="207"/>
      <c r="I300" s="213"/>
      <c r="J300" s="207" t="e">
        <f>VLOOKUP(L300,W3_PATA!A:G,2,0)</f>
        <v>#N/A</v>
      </c>
      <c r="K300" s="214"/>
      <c r="L300" s="224"/>
      <c r="M300" s="206">
        <v>1</v>
      </c>
      <c r="N300" s="209" t="e">
        <f>VLOOKUP(L300,W3_PATA!A:G,4,0)</f>
        <v>#N/A</v>
      </c>
      <c r="O300" s="210"/>
      <c r="P300" s="209"/>
      <c r="Q300" s="211"/>
      <c r="R300" s="207"/>
    </row>
    <row r="301" spans="2:18" ht="16" customHeight="1" x14ac:dyDescent="0.25">
      <c r="B301" s="206">
        <v>291</v>
      </c>
      <c r="C301" s="206"/>
      <c r="D301" s="207"/>
      <c r="E301" s="206"/>
      <c r="F301" s="206"/>
      <c r="G301" s="207"/>
      <c r="H301" s="207"/>
      <c r="I301" s="213"/>
      <c r="J301" s="207" t="e">
        <f>VLOOKUP(L301,W3_PATA!A:G,2,0)</f>
        <v>#N/A</v>
      </c>
      <c r="K301" s="214"/>
      <c r="L301" s="224"/>
      <c r="M301" s="206">
        <v>1</v>
      </c>
      <c r="N301" s="209" t="e">
        <f>VLOOKUP(L301,W3_PATA!A:G,4,0)</f>
        <v>#N/A</v>
      </c>
      <c r="O301" s="210"/>
      <c r="P301" s="209"/>
      <c r="Q301" s="211"/>
      <c r="R301" s="207"/>
    </row>
    <row r="302" spans="2:18" ht="16" customHeight="1" x14ac:dyDescent="0.25">
      <c r="B302" s="206">
        <v>292</v>
      </c>
      <c r="C302" s="206"/>
      <c r="D302" s="207"/>
      <c r="E302" s="206"/>
      <c r="F302" s="206"/>
      <c r="G302" s="207"/>
      <c r="H302" s="207"/>
      <c r="I302" s="213"/>
      <c r="J302" s="207" t="e">
        <f>VLOOKUP(L302,W3_PATA!A:G,2,0)</f>
        <v>#N/A</v>
      </c>
      <c r="K302" s="214"/>
      <c r="L302" s="224"/>
      <c r="M302" s="206">
        <v>1</v>
      </c>
      <c r="N302" s="209" t="e">
        <f>VLOOKUP(L302,W3_PATA!A:G,4,0)</f>
        <v>#N/A</v>
      </c>
      <c r="O302" s="210"/>
      <c r="P302" s="209"/>
      <c r="Q302" s="211"/>
      <c r="R302" s="207"/>
    </row>
    <row r="303" spans="2:18" ht="16" customHeight="1" x14ac:dyDescent="0.25">
      <c r="B303" s="206">
        <v>293</v>
      </c>
      <c r="C303" s="206"/>
      <c r="D303" s="207"/>
      <c r="E303" s="206"/>
      <c r="F303" s="206"/>
      <c r="G303" s="207"/>
      <c r="H303" s="207"/>
      <c r="I303" s="213"/>
      <c r="J303" s="207" t="e">
        <f>VLOOKUP(L303,W3_PATA!A:G,2,0)</f>
        <v>#N/A</v>
      </c>
      <c r="K303" s="214"/>
      <c r="L303" s="224"/>
      <c r="M303" s="206">
        <v>1</v>
      </c>
      <c r="N303" s="209" t="e">
        <f>VLOOKUP(L303,W3_PATA!A:G,4,0)</f>
        <v>#N/A</v>
      </c>
      <c r="O303" s="210"/>
      <c r="P303" s="209"/>
      <c r="Q303" s="211"/>
      <c r="R303" s="207"/>
    </row>
    <row r="304" spans="2:18" ht="16" customHeight="1" x14ac:dyDescent="0.25">
      <c r="B304" s="206">
        <v>294</v>
      </c>
      <c r="C304" s="206"/>
      <c r="D304" s="207"/>
      <c r="E304" s="206"/>
      <c r="F304" s="206"/>
      <c r="G304" s="207"/>
      <c r="H304" s="207"/>
      <c r="I304" s="213"/>
      <c r="J304" s="207" t="e">
        <f>VLOOKUP(L304,W3_PATA!A:G,2,0)</f>
        <v>#N/A</v>
      </c>
      <c r="K304" s="214"/>
      <c r="L304" s="224"/>
      <c r="M304" s="206">
        <v>1</v>
      </c>
      <c r="N304" s="209" t="e">
        <f>VLOOKUP(L304,W3_PATA!A:G,4,0)</f>
        <v>#N/A</v>
      </c>
      <c r="O304" s="210"/>
      <c r="P304" s="209"/>
      <c r="Q304" s="211"/>
      <c r="R304" s="207"/>
    </row>
    <row r="305" spans="2:18" ht="16" customHeight="1" x14ac:dyDescent="0.25">
      <c r="B305" s="206">
        <v>295</v>
      </c>
      <c r="C305" s="206"/>
      <c r="D305" s="207"/>
      <c r="E305" s="206"/>
      <c r="F305" s="206"/>
      <c r="G305" s="207"/>
      <c r="H305" s="207"/>
      <c r="I305" s="213"/>
      <c r="J305" s="207" t="e">
        <f>VLOOKUP(L305,W3_PATA!A:G,2,0)</f>
        <v>#N/A</v>
      </c>
      <c r="K305" s="214"/>
      <c r="L305" s="224"/>
      <c r="M305" s="206">
        <v>1</v>
      </c>
      <c r="N305" s="209" t="e">
        <f>VLOOKUP(L305,W3_PATA!A:G,4,0)</f>
        <v>#N/A</v>
      </c>
      <c r="O305" s="210"/>
      <c r="P305" s="209"/>
      <c r="Q305" s="211"/>
      <c r="R305" s="207"/>
    </row>
    <row r="306" spans="2:18" ht="16" customHeight="1" x14ac:dyDescent="0.25">
      <c r="B306" s="206">
        <v>296</v>
      </c>
      <c r="C306" s="206"/>
      <c r="D306" s="207"/>
      <c r="E306" s="206"/>
      <c r="F306" s="206"/>
      <c r="G306" s="207"/>
      <c r="H306" s="207"/>
      <c r="I306" s="213"/>
      <c r="J306" s="207" t="e">
        <f>VLOOKUP(L306,W3_PATA!A:G,2,0)</f>
        <v>#N/A</v>
      </c>
      <c r="K306" s="214"/>
      <c r="L306" s="224"/>
      <c r="M306" s="206">
        <v>1</v>
      </c>
      <c r="N306" s="209" t="e">
        <f>VLOOKUP(L306,W3_PATA!A:G,4,0)</f>
        <v>#N/A</v>
      </c>
      <c r="O306" s="210"/>
      <c r="P306" s="209"/>
      <c r="Q306" s="211"/>
      <c r="R306" s="207"/>
    </row>
    <row r="307" spans="2:18" ht="16" customHeight="1" x14ac:dyDescent="0.25">
      <c r="B307" s="206">
        <v>297</v>
      </c>
      <c r="C307" s="206"/>
      <c r="D307" s="207"/>
      <c r="E307" s="206"/>
      <c r="F307" s="206"/>
      <c r="G307" s="207"/>
      <c r="H307" s="207"/>
      <c r="I307" s="213"/>
      <c r="J307" s="207" t="e">
        <f>VLOOKUP(L307,W3_PATA!A:G,2,0)</f>
        <v>#N/A</v>
      </c>
      <c r="K307" s="214"/>
      <c r="L307" s="224"/>
      <c r="M307" s="206">
        <v>1</v>
      </c>
      <c r="N307" s="209" t="e">
        <f>VLOOKUP(L307,W3_PATA!A:G,4,0)</f>
        <v>#N/A</v>
      </c>
      <c r="O307" s="210"/>
      <c r="P307" s="209"/>
      <c r="Q307" s="211"/>
      <c r="R307" s="207"/>
    </row>
    <row r="308" spans="2:18" ht="16" customHeight="1" x14ac:dyDescent="0.25">
      <c r="B308" s="206">
        <v>298</v>
      </c>
      <c r="C308" s="206"/>
      <c r="D308" s="207"/>
      <c r="E308" s="206"/>
      <c r="F308" s="206"/>
      <c r="G308" s="207"/>
      <c r="H308" s="207"/>
      <c r="I308" s="213"/>
      <c r="J308" s="207" t="e">
        <f>VLOOKUP(L308,W3_PATA!A:G,2,0)</f>
        <v>#N/A</v>
      </c>
      <c r="K308" s="214"/>
      <c r="L308" s="224"/>
      <c r="M308" s="206">
        <v>1</v>
      </c>
      <c r="N308" s="209" t="e">
        <f>VLOOKUP(L308,W3_PATA!A:G,4,0)</f>
        <v>#N/A</v>
      </c>
      <c r="O308" s="210"/>
      <c r="P308" s="209"/>
      <c r="Q308" s="211"/>
      <c r="R308" s="207"/>
    </row>
    <row r="309" spans="2:18" ht="16" customHeight="1" x14ac:dyDescent="0.25">
      <c r="B309" s="206">
        <v>299</v>
      </c>
      <c r="C309" s="206"/>
      <c r="D309" s="207"/>
      <c r="E309" s="206"/>
      <c r="F309" s="206"/>
      <c r="G309" s="207"/>
      <c r="H309" s="207"/>
      <c r="I309" s="213"/>
      <c r="J309" s="207" t="e">
        <f>VLOOKUP(L309,W3_PATA!A:G,2,0)</f>
        <v>#N/A</v>
      </c>
      <c r="K309" s="214"/>
      <c r="L309" s="224"/>
      <c r="M309" s="206">
        <v>1</v>
      </c>
      <c r="N309" s="209" t="e">
        <f>VLOOKUP(L309,W3_PATA!A:G,4,0)</f>
        <v>#N/A</v>
      </c>
      <c r="O309" s="210"/>
      <c r="P309" s="209"/>
      <c r="Q309" s="211"/>
      <c r="R309" s="207"/>
    </row>
    <row r="310" spans="2:18" ht="16" customHeight="1" x14ac:dyDescent="0.25">
      <c r="B310" s="206">
        <v>300</v>
      </c>
      <c r="C310" s="206"/>
      <c r="D310" s="207"/>
      <c r="E310" s="206"/>
      <c r="F310" s="206"/>
      <c r="G310" s="207"/>
      <c r="H310" s="207"/>
      <c r="I310" s="213"/>
      <c r="J310" s="207" t="e">
        <f>VLOOKUP(L310,W3_PATA!A:G,2,0)</f>
        <v>#N/A</v>
      </c>
      <c r="K310" s="214"/>
      <c r="L310" s="224"/>
      <c r="M310" s="206">
        <v>1</v>
      </c>
      <c r="N310" s="209" t="e">
        <f>VLOOKUP(L310,W3_PATA!A:G,4,0)</f>
        <v>#N/A</v>
      </c>
      <c r="O310" s="210"/>
      <c r="P310" s="209"/>
      <c r="Q310" s="211"/>
      <c r="R310" s="207"/>
    </row>
    <row r="311" spans="2:18" ht="16" customHeight="1" x14ac:dyDescent="0.25">
      <c r="B311" s="211"/>
      <c r="C311" s="206"/>
      <c r="D311" s="207"/>
      <c r="E311" s="206"/>
      <c r="F311" s="206"/>
      <c r="G311" s="207"/>
      <c r="H311" s="207"/>
      <c r="I311" s="213"/>
      <c r="J311" s="207"/>
      <c r="K311" s="214"/>
      <c r="L311" s="215"/>
      <c r="M311" s="206"/>
      <c r="N311" s="209"/>
      <c r="O311" s="208"/>
      <c r="P311" s="209"/>
      <c r="Q311" s="207"/>
      <c r="R311" s="207"/>
    </row>
    <row r="312" spans="2:18" ht="16" customHeight="1" x14ac:dyDescent="0.25">
      <c r="B312" s="211"/>
      <c r="C312" s="216" t="s">
        <v>48</v>
      </c>
      <c r="D312" s="217"/>
      <c r="E312" s="217"/>
      <c r="F312" s="217"/>
      <c r="G312" s="217"/>
      <c r="H312" s="217"/>
      <c r="I312" s="218"/>
      <c r="J312" s="218"/>
      <c r="K312" s="218"/>
      <c r="L312" s="218"/>
      <c r="M312" s="219">
        <f>SUM(M11:M310)</f>
        <v>300</v>
      </c>
      <c r="N312" s="24" t="e">
        <f>SUM(N11:N310)</f>
        <v>#N/A</v>
      </c>
      <c r="O312" s="218"/>
      <c r="P312" s="24"/>
      <c r="Q312" s="211"/>
      <c r="R312" s="211"/>
    </row>
    <row r="313" spans="2:18" ht="16" customHeight="1" x14ac:dyDescent="0.25">
      <c r="C313" s="10"/>
      <c r="D313" s="10"/>
      <c r="E313" s="10"/>
      <c r="F313" s="10"/>
      <c r="G313" s="10"/>
      <c r="H313" s="10"/>
      <c r="I313" s="14"/>
      <c r="J313" s="14"/>
      <c r="K313" s="14"/>
      <c r="L313" s="14"/>
      <c r="M313" s="25"/>
      <c r="N313" s="26"/>
      <c r="O313" s="14"/>
      <c r="P313" s="26"/>
    </row>
    <row r="314" spans="2:18" ht="16" customHeight="1" x14ac:dyDescent="0.25">
      <c r="B314" s="27" t="s">
        <v>49</v>
      </c>
      <c r="D314" s="27"/>
      <c r="E314" s="27"/>
      <c r="N314" s="28"/>
      <c r="P314" s="28"/>
    </row>
    <row r="315" spans="2:18" ht="16" customHeight="1" x14ac:dyDescent="0.25">
      <c r="B315" s="27" t="s">
        <v>164</v>
      </c>
      <c r="D315" s="29"/>
      <c r="E315" s="29"/>
      <c r="F315" s="12"/>
      <c r="N315" s="28"/>
      <c r="P315" s="28"/>
    </row>
    <row r="316" spans="2:18" ht="16" customHeight="1" x14ac:dyDescent="0.25">
      <c r="B316" s="12"/>
      <c r="D316" s="12"/>
      <c r="E316" s="12"/>
      <c r="F316" s="12"/>
      <c r="N316" s="28"/>
      <c r="P316" s="28"/>
    </row>
    <row r="317" spans="2:18" ht="16" customHeight="1" x14ac:dyDescent="0.25">
      <c r="B317" s="14" t="s">
        <v>50</v>
      </c>
      <c r="C317" s="10" t="s">
        <v>125</v>
      </c>
      <c r="I317" s="15"/>
      <c r="J317" s="15"/>
      <c r="K317" s="15"/>
      <c r="L317" s="15"/>
      <c r="N317" s="28"/>
      <c r="P317" s="28"/>
    </row>
    <row r="318" spans="2:18" ht="16" customHeight="1" x14ac:dyDescent="0.25">
      <c r="B318" s="14" t="s">
        <v>50</v>
      </c>
      <c r="C318" s="10" t="s">
        <v>54</v>
      </c>
      <c r="I318" s="15"/>
      <c r="J318" s="15"/>
      <c r="K318" s="15"/>
      <c r="L318" s="15"/>
      <c r="N318" s="28"/>
      <c r="P318" s="28"/>
    </row>
    <row r="319" spans="2:18" ht="16" customHeight="1" x14ac:dyDescent="0.25">
      <c r="C319" s="10"/>
      <c r="D319" s="10"/>
      <c r="E319" s="10"/>
      <c r="F319" s="10"/>
      <c r="G319" s="10"/>
      <c r="H319" s="10"/>
      <c r="I319" s="10"/>
      <c r="J319" s="10"/>
      <c r="K319" s="30"/>
      <c r="L319" s="10"/>
      <c r="N319" s="28"/>
      <c r="P319" s="28"/>
    </row>
    <row r="320" spans="2:18" ht="16" customHeight="1" x14ac:dyDescent="0.25">
      <c r="C320" s="10"/>
      <c r="D320" s="10"/>
      <c r="E320" s="10"/>
      <c r="F320" s="10"/>
      <c r="G320" s="10"/>
      <c r="H320" s="10"/>
      <c r="I320" s="10"/>
      <c r="J320" s="10"/>
      <c r="K320" s="30"/>
      <c r="L320" s="10"/>
      <c r="N320" s="28"/>
      <c r="P320" s="28"/>
    </row>
    <row r="321" spans="2:17" ht="16" customHeight="1" x14ac:dyDescent="0.25">
      <c r="B321" s="31" t="s">
        <v>35</v>
      </c>
      <c r="D321" s="31"/>
      <c r="G321" s="10"/>
      <c r="I321" s="14"/>
      <c r="J321" s="31" t="s">
        <v>36</v>
      </c>
      <c r="K321" s="30"/>
      <c r="N321" s="28"/>
      <c r="P321" s="28"/>
    </row>
    <row r="322" spans="2:17" ht="16" customHeight="1" x14ac:dyDescent="0.25">
      <c r="B322" s="31"/>
      <c r="D322" s="31"/>
      <c r="G322" s="10"/>
      <c r="I322" s="14"/>
      <c r="J322" s="31"/>
      <c r="K322" s="30"/>
      <c r="N322" s="28"/>
      <c r="P322" s="28"/>
    </row>
    <row r="323" spans="2:17" ht="16" customHeight="1" x14ac:dyDescent="0.25">
      <c r="B323" s="10"/>
      <c r="D323" s="10"/>
      <c r="G323" s="10"/>
      <c r="I323" s="14"/>
      <c r="J323" s="10"/>
      <c r="K323" s="30"/>
      <c r="N323" s="28"/>
      <c r="P323" s="28"/>
      <c r="Q323" s="31" t="s">
        <v>52</v>
      </c>
    </row>
    <row r="324" spans="2:17" ht="16" customHeight="1" x14ac:dyDescent="0.25">
      <c r="B324" s="31" t="s">
        <v>53</v>
      </c>
      <c r="D324" s="31"/>
      <c r="G324" s="10"/>
      <c r="I324" s="31"/>
      <c r="J324" s="31" t="s">
        <v>53</v>
      </c>
      <c r="K324" s="30"/>
      <c r="N324" s="28"/>
      <c r="P324" s="28"/>
      <c r="Q324" s="31"/>
    </row>
    <row r="325" spans="2:17" ht="16" customHeight="1" x14ac:dyDescent="0.25">
      <c r="B325" s="31" t="s">
        <v>39</v>
      </c>
      <c r="D325" s="31"/>
      <c r="G325" s="10"/>
      <c r="I325" s="14"/>
      <c r="J325" s="31" t="s">
        <v>39</v>
      </c>
      <c r="K325" s="30"/>
      <c r="N325" s="28"/>
      <c r="P325" s="28"/>
      <c r="Q325" s="10"/>
    </row>
    <row r="326" spans="2:17" ht="16" customHeight="1" x14ac:dyDescent="0.25">
      <c r="B326" s="31" t="s">
        <v>40</v>
      </c>
      <c r="D326" s="31"/>
      <c r="G326" s="10"/>
      <c r="I326" s="14"/>
      <c r="J326" s="31" t="s">
        <v>40</v>
      </c>
      <c r="K326" s="30"/>
      <c r="N326" s="28"/>
      <c r="P326" s="28"/>
      <c r="Q326" s="31" t="s">
        <v>53</v>
      </c>
    </row>
    <row r="327" spans="2:17" ht="16" customHeight="1" x14ac:dyDescent="0.25">
      <c r="B327" s="31" t="s">
        <v>142</v>
      </c>
      <c r="D327" s="31"/>
      <c r="G327" s="10"/>
      <c r="I327" s="14"/>
      <c r="J327" s="31" t="s">
        <v>142</v>
      </c>
      <c r="K327" s="30"/>
      <c r="N327" s="28"/>
      <c r="P327" s="28"/>
      <c r="Q327" s="31" t="s">
        <v>39</v>
      </c>
    </row>
    <row r="328" spans="2:17" ht="16" customHeight="1" x14ac:dyDescent="0.25">
      <c r="B328" s="10" t="s">
        <v>43</v>
      </c>
      <c r="D328" s="10"/>
      <c r="G328" s="10"/>
      <c r="I328" s="14"/>
      <c r="J328" s="10" t="s">
        <v>43</v>
      </c>
      <c r="K328" s="30"/>
      <c r="L328" s="10"/>
      <c r="N328" s="28"/>
      <c r="P328" s="28"/>
      <c r="Q328" s="31" t="s">
        <v>40</v>
      </c>
    </row>
    <row r="329" spans="2:17" ht="16" customHeight="1" x14ac:dyDescent="0.25">
      <c r="I329" s="13"/>
      <c r="N329" s="28"/>
      <c r="P329" s="28"/>
      <c r="Q329" s="10" t="s">
        <v>43</v>
      </c>
    </row>
    <row r="330" spans="2:17" ht="16" customHeight="1" x14ac:dyDescent="0.25">
      <c r="N330" s="28"/>
      <c r="P330" s="28"/>
    </row>
    <row r="331" spans="2:17" ht="16" customHeight="1" x14ac:dyDescent="0.25">
      <c r="N331" s="28"/>
      <c r="P331" s="28"/>
    </row>
    <row r="332" spans="2:17" ht="16" customHeight="1" x14ac:dyDescent="0.25">
      <c r="N332" s="28"/>
      <c r="P332" s="28"/>
    </row>
    <row r="333" spans="2:17" ht="16" customHeight="1" x14ac:dyDescent="0.25">
      <c r="N333" s="28"/>
      <c r="P333" s="28"/>
    </row>
    <row r="334" spans="2:17" ht="16" customHeight="1" x14ac:dyDescent="0.25">
      <c r="N334" s="28"/>
      <c r="P334" s="28"/>
    </row>
    <row r="335" spans="2:17" ht="19" customHeight="1" x14ac:dyDescent="0.25">
      <c r="N335" s="28"/>
      <c r="P335" s="28"/>
    </row>
    <row r="336" spans="2:17" ht="19" customHeight="1" x14ac:dyDescent="0.25">
      <c r="N336" s="28"/>
      <c r="P336" s="28"/>
    </row>
    <row r="337" spans="14:16" ht="19" customHeight="1" x14ac:dyDescent="0.25">
      <c r="N337" s="28"/>
      <c r="P337" s="28"/>
    </row>
    <row r="338" spans="14:16" ht="19" customHeight="1" x14ac:dyDescent="0.25">
      <c r="N338" s="28"/>
      <c r="P338" s="28"/>
    </row>
    <row r="339" spans="14:16" ht="19" customHeight="1" x14ac:dyDescent="0.25">
      <c r="N339" s="28"/>
      <c r="P339" s="28"/>
    </row>
    <row r="340" spans="14:16" ht="19" customHeight="1" x14ac:dyDescent="0.25">
      <c r="N340" s="28"/>
      <c r="P340" s="28"/>
    </row>
    <row r="341" spans="14:16" ht="19" customHeight="1" x14ac:dyDescent="0.25">
      <c r="N341" s="28"/>
      <c r="P341" s="28"/>
    </row>
    <row r="342" spans="14:16" ht="19" customHeight="1" x14ac:dyDescent="0.25">
      <c r="N342" s="28"/>
      <c r="P342" s="28"/>
    </row>
    <row r="343" spans="14:16" ht="19" customHeight="1" x14ac:dyDescent="0.25">
      <c r="N343" s="28"/>
      <c r="P343" s="28"/>
    </row>
    <row r="344" spans="14:16" ht="19" customHeight="1" x14ac:dyDescent="0.25">
      <c r="N344" s="28"/>
      <c r="P344" s="28"/>
    </row>
  </sheetData>
  <dataConsolidate/>
  <mergeCells count="18">
    <mergeCell ref="Q9:Q10"/>
    <mergeCell ref="R9:R10"/>
    <mergeCell ref="B9:B10"/>
    <mergeCell ref="B5:R5"/>
    <mergeCell ref="B6:R6"/>
    <mergeCell ref="O8:R8"/>
    <mergeCell ref="O9:O10"/>
    <mergeCell ref="P9:P10"/>
    <mergeCell ref="B2:D2"/>
    <mergeCell ref="B3:D3"/>
    <mergeCell ref="B4:D4"/>
    <mergeCell ref="C9:H9"/>
    <mergeCell ref="M9:N9"/>
    <mergeCell ref="J9:J10"/>
    <mergeCell ref="I9:I10"/>
    <mergeCell ref="B8:I8"/>
    <mergeCell ref="K9:K10"/>
    <mergeCell ref="L9:L10"/>
  </mergeCells>
  <phoneticPr fontId="22" type="noConversion"/>
  <dataValidations count="2">
    <dataValidation type="list" allowBlank="1" showInputMessage="1" showErrorMessage="1" sqref="R311" xr:uid="{00000000-0002-0000-0700-000003000000}">
      <formula1>$X$11:$X$13</formula1>
    </dataValidation>
    <dataValidation type="list" allowBlank="1" showInputMessage="1" showErrorMessage="1" sqref="Q311 O311" xr:uid="{00000000-0002-0000-0700-000000000000}">
      <formula1>#REF!</formula1>
    </dataValidation>
  </dataValidations>
  <pageMargins left="0.23622047244094491" right="0.23622047244094491" top="0.74803149606299213" bottom="0.74803149606299213" header="0.31496062992125984" footer="0.31496062992125984"/>
  <pageSetup paperSize="9" scale="39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7ACDDB8-4B68-4576-82D2-FE070D6306C3}">
          <x14:formula1>
            <xm:f>'LAMPIRAN B3-B-A1 (UPF PTJ)'!$D$24:$D$26</xm:f>
          </x14:formula1>
          <xm:sqref>P11:P310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0.79998168889431442"/>
    <pageSetUpPr fitToPage="1"/>
  </sheetPr>
  <dimension ref="B1:R330"/>
  <sheetViews>
    <sheetView zoomScale="90" zoomScaleNormal="90" workbookViewId="0"/>
  </sheetViews>
  <sheetFormatPr defaultColWidth="8.7265625" defaultRowHeight="16" customHeight="1" x14ac:dyDescent="0.25"/>
  <cols>
    <col min="1" max="1" width="8.7265625" style="12"/>
    <col min="2" max="2" width="7.1796875" style="12" customWidth="1"/>
    <col min="3" max="8" width="18.26953125" style="12" customWidth="1"/>
    <col min="9" max="9" width="15.453125" style="12" customWidth="1"/>
    <col min="10" max="10" width="42.1796875" style="12" bestFit="1" customWidth="1"/>
    <col min="11" max="11" width="31.54296875" style="12" bestFit="1" customWidth="1"/>
    <col min="12" max="12" width="31.54296875" style="16" customWidth="1"/>
    <col min="13" max="13" width="17.7265625" style="17" customWidth="1"/>
    <col min="14" max="14" width="17.7265625" style="238" customWidth="1"/>
    <col min="15" max="15" width="24.6328125" style="12" customWidth="1"/>
    <col min="16" max="16" width="34.453125" style="238" customWidth="1"/>
    <col min="17" max="17" width="24.453125" style="12" customWidth="1"/>
    <col min="18" max="18" width="24.54296875" style="12" customWidth="1"/>
    <col min="19" max="16384" width="8.7265625" style="12"/>
  </cols>
  <sheetData>
    <row r="1" spans="2:18" ht="16" customHeight="1" x14ac:dyDescent="0.25">
      <c r="M1" s="18"/>
      <c r="N1" s="22"/>
      <c r="O1" s="18"/>
      <c r="P1" s="22"/>
      <c r="R1" s="19" t="s">
        <v>138</v>
      </c>
    </row>
    <row r="2" spans="2:18" ht="16" customHeight="1" x14ac:dyDescent="0.25">
      <c r="B2" s="295" t="s">
        <v>124</v>
      </c>
      <c r="C2" s="295"/>
      <c r="D2" s="295"/>
      <c r="E2" s="223" t="s">
        <v>1</v>
      </c>
      <c r="M2" s="18"/>
      <c r="N2" s="22"/>
      <c r="O2" s="18"/>
      <c r="P2" s="22"/>
      <c r="R2" s="19"/>
    </row>
    <row r="3" spans="2:18" ht="16" customHeight="1" x14ac:dyDescent="0.25">
      <c r="B3" s="296" t="s">
        <v>61</v>
      </c>
      <c r="C3" s="296"/>
      <c r="D3" s="296"/>
      <c r="E3" s="223" t="s">
        <v>1</v>
      </c>
      <c r="M3" s="18"/>
      <c r="N3" s="22"/>
      <c r="O3" s="18"/>
      <c r="P3" s="22"/>
      <c r="R3" s="19"/>
    </row>
    <row r="4" spans="2:18" ht="16" customHeight="1" x14ac:dyDescent="0.25">
      <c r="B4" s="296" t="s">
        <v>62</v>
      </c>
      <c r="C4" s="296"/>
      <c r="D4" s="296"/>
      <c r="E4" s="223" t="s">
        <v>1</v>
      </c>
      <c r="M4" s="18"/>
      <c r="N4" s="22"/>
      <c r="O4" s="18"/>
      <c r="P4" s="22"/>
      <c r="R4" s="19"/>
    </row>
    <row r="5" spans="2:18" ht="16" customHeight="1" x14ac:dyDescent="0.25">
      <c r="B5" s="311" t="s">
        <v>126</v>
      </c>
      <c r="C5" s="311"/>
      <c r="D5" s="311"/>
      <c r="E5" s="311"/>
      <c r="F5" s="311"/>
      <c r="G5" s="311"/>
      <c r="H5" s="311"/>
      <c r="I5" s="311"/>
      <c r="J5" s="311"/>
      <c r="K5" s="311"/>
      <c r="L5" s="311"/>
      <c r="M5" s="311"/>
      <c r="N5" s="311"/>
      <c r="O5" s="311"/>
      <c r="P5" s="311"/>
      <c r="Q5" s="311"/>
      <c r="R5" s="311"/>
    </row>
    <row r="6" spans="2:18" ht="16" customHeight="1" x14ac:dyDescent="0.25">
      <c r="B6" s="311" t="s">
        <v>121</v>
      </c>
      <c r="C6" s="311"/>
      <c r="D6" s="311"/>
      <c r="E6" s="311"/>
      <c r="F6" s="311"/>
      <c r="G6" s="311"/>
      <c r="H6" s="311"/>
      <c r="I6" s="311"/>
      <c r="J6" s="311"/>
      <c r="K6" s="311"/>
      <c r="L6" s="311"/>
      <c r="M6" s="311"/>
      <c r="N6" s="311"/>
      <c r="O6" s="311"/>
      <c r="P6" s="311"/>
      <c r="Q6" s="311"/>
      <c r="R6" s="311"/>
    </row>
    <row r="7" spans="2:18" ht="16" customHeight="1" x14ac:dyDescent="0.25">
      <c r="C7" s="10"/>
      <c r="D7" s="15"/>
      <c r="E7" s="15"/>
      <c r="F7" s="15"/>
      <c r="G7" s="15"/>
      <c r="H7" s="15"/>
      <c r="I7" s="15"/>
      <c r="J7" s="15"/>
      <c r="K7" s="15"/>
      <c r="L7" s="15"/>
      <c r="M7" s="89">
        <f>SUBTOTAL(3,M11:M310)</f>
        <v>300</v>
      </c>
      <c r="N7" s="22" t="e">
        <f>SUBTOTAL(9,N11:N310)</f>
        <v>#N/A</v>
      </c>
      <c r="O7" s="15"/>
      <c r="P7" s="15"/>
      <c r="Q7" s="15"/>
      <c r="R7" s="15"/>
    </row>
    <row r="8" spans="2:18" ht="53" customHeight="1" x14ac:dyDescent="0.25">
      <c r="B8" s="304" t="s">
        <v>94</v>
      </c>
      <c r="C8" s="304"/>
      <c r="D8" s="304"/>
      <c r="E8" s="304"/>
      <c r="F8" s="304"/>
      <c r="G8" s="304"/>
      <c r="H8" s="304"/>
      <c r="I8" s="36" t="s">
        <v>57</v>
      </c>
      <c r="J8" s="36" t="s">
        <v>57</v>
      </c>
      <c r="K8" s="266" t="s">
        <v>165</v>
      </c>
      <c r="L8" s="36" t="s">
        <v>57</v>
      </c>
      <c r="M8" s="36" t="s">
        <v>58</v>
      </c>
      <c r="N8" s="36" t="s">
        <v>57</v>
      </c>
      <c r="O8" s="304" t="s">
        <v>94</v>
      </c>
      <c r="P8" s="304"/>
      <c r="Q8" s="304"/>
      <c r="R8" s="304"/>
    </row>
    <row r="9" spans="2:18" s="17" customFormat="1" ht="25" customHeight="1" x14ac:dyDescent="0.25">
      <c r="B9" s="316" t="s">
        <v>123</v>
      </c>
      <c r="C9" s="307" t="s">
        <v>115</v>
      </c>
      <c r="D9" s="307"/>
      <c r="E9" s="307"/>
      <c r="F9" s="307"/>
      <c r="G9" s="307"/>
      <c r="H9" s="307"/>
      <c r="I9" s="302" t="s">
        <v>114</v>
      </c>
      <c r="J9" s="302" t="s">
        <v>81</v>
      </c>
      <c r="K9" s="319" t="s">
        <v>112</v>
      </c>
      <c r="L9" s="317" t="s">
        <v>113</v>
      </c>
      <c r="M9" s="314" t="s">
        <v>110</v>
      </c>
      <c r="N9" s="315"/>
      <c r="O9" s="312" t="s">
        <v>107</v>
      </c>
      <c r="P9" s="313" t="s">
        <v>106</v>
      </c>
      <c r="Q9" s="308" t="s">
        <v>108</v>
      </c>
      <c r="R9" s="308" t="s">
        <v>109</v>
      </c>
    </row>
    <row r="10" spans="2:18" s="17" customFormat="1" ht="39" customHeight="1" x14ac:dyDescent="0.25">
      <c r="B10" s="316"/>
      <c r="C10" s="239" t="s">
        <v>116</v>
      </c>
      <c r="D10" s="239" t="s">
        <v>117</v>
      </c>
      <c r="E10" s="239" t="s">
        <v>118</v>
      </c>
      <c r="F10" s="239" t="s">
        <v>60</v>
      </c>
      <c r="G10" s="239" t="s">
        <v>120</v>
      </c>
      <c r="H10" s="239" t="s">
        <v>119</v>
      </c>
      <c r="I10" s="303"/>
      <c r="J10" s="303"/>
      <c r="K10" s="319"/>
      <c r="L10" s="318"/>
      <c r="M10" s="37" t="s">
        <v>67</v>
      </c>
      <c r="N10" s="23" t="s">
        <v>111</v>
      </c>
      <c r="O10" s="312"/>
      <c r="P10" s="313"/>
      <c r="Q10" s="308"/>
      <c r="R10" s="308"/>
    </row>
    <row r="11" spans="2:18" ht="16" customHeight="1" x14ac:dyDescent="0.25">
      <c r="B11" s="206">
        <v>1</v>
      </c>
      <c r="C11" s="206"/>
      <c r="D11" s="207"/>
      <c r="E11" s="206"/>
      <c r="F11" s="206"/>
      <c r="G11" s="207"/>
      <c r="H11" s="207"/>
      <c r="I11" s="225" t="e">
        <f>VLOOKUP(K11,'W5_IGFMAS vs PATA'!A:J,10,0)</f>
        <v>#N/A</v>
      </c>
      <c r="J11" s="225" t="e">
        <f>VLOOKUP(K11,'W5_IGFMAS vs PATA'!A:J,4,0)</f>
        <v>#N/A</v>
      </c>
      <c r="K11" s="240"/>
      <c r="L11" s="225" t="e">
        <f>VLOOKUP(K11,'W5_IGFMAS vs PATA'!A:J,3,0)</f>
        <v>#N/A</v>
      </c>
      <c r="M11" s="206">
        <v>1</v>
      </c>
      <c r="N11" s="226" t="e">
        <f>VLOOKUP(K11,'W5_IGFMAS vs PATA'!A:J,8,0)</f>
        <v>#N/A</v>
      </c>
      <c r="O11" s="208"/>
      <c r="P11" s="209"/>
      <c r="Q11" s="207"/>
      <c r="R11" s="207"/>
    </row>
    <row r="12" spans="2:18" ht="16" customHeight="1" x14ac:dyDescent="0.25">
      <c r="B12" s="206">
        <v>2</v>
      </c>
      <c r="C12" s="206"/>
      <c r="D12" s="207"/>
      <c r="E12" s="206"/>
      <c r="F12" s="206"/>
      <c r="G12" s="207"/>
      <c r="H12" s="207"/>
      <c r="I12" s="225" t="e">
        <f>VLOOKUP(K12,'W5_IGFMAS vs PATA'!A:J,10,0)</f>
        <v>#N/A</v>
      </c>
      <c r="J12" s="225" t="e">
        <f>VLOOKUP(K12,'W5_IGFMAS vs PATA'!A:J,4,0)</f>
        <v>#N/A</v>
      </c>
      <c r="K12" s="241"/>
      <c r="L12" s="225" t="e">
        <f>VLOOKUP(K12,'W5_IGFMAS vs PATA'!A:J,3,0)</f>
        <v>#N/A</v>
      </c>
      <c r="M12" s="206">
        <v>1</v>
      </c>
      <c r="N12" s="226" t="e">
        <f>VLOOKUP(K12,'W5_IGFMAS vs PATA'!A:J,8,0)</f>
        <v>#N/A</v>
      </c>
      <c r="O12" s="222"/>
      <c r="P12" s="209"/>
      <c r="Q12" s="207"/>
      <c r="R12" s="225"/>
    </row>
    <row r="13" spans="2:18" ht="16" customHeight="1" x14ac:dyDescent="0.25">
      <c r="B13" s="206">
        <v>3</v>
      </c>
      <c r="C13" s="206"/>
      <c r="D13" s="207"/>
      <c r="E13" s="206"/>
      <c r="F13" s="206"/>
      <c r="G13" s="207"/>
      <c r="H13" s="207"/>
      <c r="I13" s="225" t="e">
        <f>VLOOKUP(K13,'W5_IGFMAS vs PATA'!A:J,10,0)</f>
        <v>#N/A</v>
      </c>
      <c r="J13" s="225" t="e">
        <f>VLOOKUP(K13,'W5_IGFMAS vs PATA'!A:J,4,0)</f>
        <v>#N/A</v>
      </c>
      <c r="K13" s="241"/>
      <c r="L13" s="225" t="e">
        <f>VLOOKUP(K13,'W5_IGFMAS vs PATA'!A:J,3,0)</f>
        <v>#N/A</v>
      </c>
      <c r="M13" s="206">
        <v>1</v>
      </c>
      <c r="N13" s="226" t="e">
        <f>VLOOKUP(K13,'W5_IGFMAS vs PATA'!A:J,8,0)</f>
        <v>#N/A</v>
      </c>
      <c r="O13" s="222"/>
      <c r="P13" s="209"/>
      <c r="Q13" s="207"/>
      <c r="R13" s="225"/>
    </row>
    <row r="14" spans="2:18" ht="16" customHeight="1" x14ac:dyDescent="0.25">
      <c r="B14" s="206">
        <v>4</v>
      </c>
      <c r="C14" s="206"/>
      <c r="D14" s="207"/>
      <c r="E14" s="206"/>
      <c r="F14" s="206"/>
      <c r="G14" s="207"/>
      <c r="H14" s="207"/>
      <c r="I14" s="225" t="e">
        <f>VLOOKUP(K14,'W5_IGFMAS vs PATA'!A:J,10,0)</f>
        <v>#N/A</v>
      </c>
      <c r="J14" s="225" t="e">
        <f>VLOOKUP(K14,'W5_IGFMAS vs PATA'!A:J,4,0)</f>
        <v>#N/A</v>
      </c>
      <c r="K14" s="241"/>
      <c r="L14" s="225" t="e">
        <f>VLOOKUP(K14,'W5_IGFMAS vs PATA'!A:J,3,0)</f>
        <v>#N/A</v>
      </c>
      <c r="M14" s="206">
        <v>1</v>
      </c>
      <c r="N14" s="226" t="e">
        <f>VLOOKUP(K14,'W5_IGFMAS vs PATA'!A:J,8,0)</f>
        <v>#N/A</v>
      </c>
      <c r="O14" s="222"/>
      <c r="P14" s="209"/>
      <c r="Q14" s="207"/>
      <c r="R14" s="225"/>
    </row>
    <row r="15" spans="2:18" ht="16" customHeight="1" x14ac:dyDescent="0.25">
      <c r="B15" s="206">
        <v>5</v>
      </c>
      <c r="C15" s="206"/>
      <c r="D15" s="207"/>
      <c r="E15" s="206"/>
      <c r="F15" s="206"/>
      <c r="G15" s="207"/>
      <c r="H15" s="207"/>
      <c r="I15" s="225" t="e">
        <f>VLOOKUP(K15,'W5_IGFMAS vs PATA'!A:J,10,0)</f>
        <v>#N/A</v>
      </c>
      <c r="J15" s="225" t="e">
        <f>VLOOKUP(K15,'W5_IGFMAS vs PATA'!A:J,4,0)</f>
        <v>#N/A</v>
      </c>
      <c r="K15" s="241"/>
      <c r="L15" s="225" t="e">
        <f>VLOOKUP(K15,'W5_IGFMAS vs PATA'!A:J,3,0)</f>
        <v>#N/A</v>
      </c>
      <c r="M15" s="206">
        <v>1</v>
      </c>
      <c r="N15" s="226" t="e">
        <f>VLOOKUP(K15,'W5_IGFMAS vs PATA'!A:J,8,0)</f>
        <v>#N/A</v>
      </c>
      <c r="O15" s="222"/>
      <c r="P15" s="209"/>
      <c r="Q15" s="207"/>
      <c r="R15" s="225"/>
    </row>
    <row r="16" spans="2:18" ht="16" customHeight="1" x14ac:dyDescent="0.25">
      <c r="B16" s="206">
        <v>6</v>
      </c>
      <c r="C16" s="206"/>
      <c r="D16" s="207"/>
      <c r="E16" s="206"/>
      <c r="F16" s="206"/>
      <c r="G16" s="207"/>
      <c r="H16" s="207"/>
      <c r="I16" s="225" t="e">
        <f>VLOOKUP(K16,'W5_IGFMAS vs PATA'!A:J,10,0)</f>
        <v>#N/A</v>
      </c>
      <c r="J16" s="225" t="e">
        <f>VLOOKUP(K16,'W5_IGFMAS vs PATA'!A:J,4,0)</f>
        <v>#N/A</v>
      </c>
      <c r="K16" s="241"/>
      <c r="L16" s="225" t="e">
        <f>VLOOKUP(K16,'W5_IGFMAS vs PATA'!A:J,3,0)</f>
        <v>#N/A</v>
      </c>
      <c r="M16" s="206">
        <v>1</v>
      </c>
      <c r="N16" s="226" t="e">
        <f>VLOOKUP(K16,'W5_IGFMAS vs PATA'!A:J,8,0)</f>
        <v>#N/A</v>
      </c>
      <c r="O16" s="222"/>
      <c r="P16" s="209"/>
      <c r="Q16" s="207"/>
      <c r="R16" s="225"/>
    </row>
    <row r="17" spans="2:18" ht="16" customHeight="1" x14ac:dyDescent="0.25">
      <c r="B17" s="206">
        <v>7</v>
      </c>
      <c r="C17" s="206"/>
      <c r="D17" s="207"/>
      <c r="E17" s="206"/>
      <c r="F17" s="206"/>
      <c r="G17" s="207"/>
      <c r="H17" s="207"/>
      <c r="I17" s="225" t="e">
        <f>VLOOKUP(K17,'W5_IGFMAS vs PATA'!A:J,10,0)</f>
        <v>#N/A</v>
      </c>
      <c r="J17" s="225" t="e">
        <f>VLOOKUP(K17,'W5_IGFMAS vs PATA'!A:J,4,0)</f>
        <v>#N/A</v>
      </c>
      <c r="K17" s="241"/>
      <c r="L17" s="225" t="e">
        <f>VLOOKUP(K17,'W5_IGFMAS vs PATA'!A:J,3,0)</f>
        <v>#N/A</v>
      </c>
      <c r="M17" s="206">
        <v>1</v>
      </c>
      <c r="N17" s="226" t="e">
        <f>VLOOKUP(K17,'W5_IGFMAS vs PATA'!A:J,8,0)</f>
        <v>#N/A</v>
      </c>
      <c r="O17" s="222"/>
      <c r="P17" s="209"/>
      <c r="Q17" s="207"/>
      <c r="R17" s="225"/>
    </row>
    <row r="18" spans="2:18" ht="16" customHeight="1" x14ac:dyDescent="0.25">
      <c r="B18" s="206">
        <v>8</v>
      </c>
      <c r="C18" s="206"/>
      <c r="D18" s="207"/>
      <c r="E18" s="206"/>
      <c r="F18" s="206"/>
      <c r="G18" s="207"/>
      <c r="H18" s="207"/>
      <c r="I18" s="225" t="e">
        <f>VLOOKUP(K18,'W5_IGFMAS vs PATA'!A:J,10,0)</f>
        <v>#N/A</v>
      </c>
      <c r="J18" s="225" t="e">
        <f>VLOOKUP(K18,'W5_IGFMAS vs PATA'!A:J,4,0)</f>
        <v>#N/A</v>
      </c>
      <c r="K18" s="241"/>
      <c r="L18" s="225" t="e">
        <f>VLOOKUP(K18,'W5_IGFMAS vs PATA'!A:J,3,0)</f>
        <v>#N/A</v>
      </c>
      <c r="M18" s="206">
        <v>1</v>
      </c>
      <c r="N18" s="226" t="e">
        <f>VLOOKUP(K18,'W5_IGFMAS vs PATA'!A:J,8,0)</f>
        <v>#N/A</v>
      </c>
      <c r="O18" s="222"/>
      <c r="P18" s="209"/>
      <c r="Q18" s="207"/>
      <c r="R18" s="225"/>
    </row>
    <row r="19" spans="2:18" ht="16" customHeight="1" x14ac:dyDescent="0.25">
      <c r="B19" s="206">
        <v>9</v>
      </c>
      <c r="C19" s="206"/>
      <c r="D19" s="207"/>
      <c r="E19" s="206"/>
      <c r="F19" s="206"/>
      <c r="G19" s="207"/>
      <c r="H19" s="207"/>
      <c r="I19" s="225" t="e">
        <f>VLOOKUP(K19,'W5_IGFMAS vs PATA'!A:J,10,0)</f>
        <v>#N/A</v>
      </c>
      <c r="J19" s="225" t="e">
        <f>VLOOKUP(K19,'W5_IGFMAS vs PATA'!A:J,4,0)</f>
        <v>#N/A</v>
      </c>
      <c r="K19" s="241"/>
      <c r="L19" s="225" t="e">
        <f>VLOOKUP(K19,'W5_IGFMAS vs PATA'!A:J,3,0)</f>
        <v>#N/A</v>
      </c>
      <c r="M19" s="206">
        <v>1</v>
      </c>
      <c r="N19" s="226" t="e">
        <f>VLOOKUP(K19,'W5_IGFMAS vs PATA'!A:J,8,0)</f>
        <v>#N/A</v>
      </c>
      <c r="O19" s="222"/>
      <c r="P19" s="209"/>
      <c r="Q19" s="207"/>
      <c r="R19" s="225"/>
    </row>
    <row r="20" spans="2:18" ht="16" customHeight="1" x14ac:dyDescent="0.25">
      <c r="B20" s="206">
        <v>10</v>
      </c>
      <c r="C20" s="206"/>
      <c r="D20" s="207"/>
      <c r="E20" s="206"/>
      <c r="F20" s="206"/>
      <c r="G20" s="207"/>
      <c r="H20" s="207"/>
      <c r="I20" s="225" t="e">
        <f>VLOOKUP(K20,'W5_IGFMAS vs PATA'!A:J,10,0)</f>
        <v>#N/A</v>
      </c>
      <c r="J20" s="225" t="e">
        <f>VLOOKUP(K20,'W5_IGFMAS vs PATA'!A:J,4,0)</f>
        <v>#N/A</v>
      </c>
      <c r="K20" s="241"/>
      <c r="L20" s="225" t="e">
        <f>VLOOKUP(K20,'W5_IGFMAS vs PATA'!A:J,3,0)</f>
        <v>#N/A</v>
      </c>
      <c r="M20" s="206">
        <v>1</v>
      </c>
      <c r="N20" s="226" t="e">
        <f>VLOOKUP(K20,'W5_IGFMAS vs PATA'!A:J,8,0)</f>
        <v>#N/A</v>
      </c>
      <c r="O20" s="222"/>
      <c r="P20" s="209"/>
      <c r="Q20" s="207"/>
      <c r="R20" s="225"/>
    </row>
    <row r="21" spans="2:18" ht="16" customHeight="1" x14ac:dyDescent="0.25">
      <c r="B21" s="206">
        <v>11</v>
      </c>
      <c r="C21" s="206"/>
      <c r="D21" s="207"/>
      <c r="E21" s="206"/>
      <c r="F21" s="206"/>
      <c r="G21" s="207"/>
      <c r="H21" s="207"/>
      <c r="I21" s="225" t="e">
        <f>VLOOKUP(K21,'W5_IGFMAS vs PATA'!A:J,10,0)</f>
        <v>#N/A</v>
      </c>
      <c r="J21" s="225" t="e">
        <f>VLOOKUP(K21,'W5_IGFMAS vs PATA'!A:J,4,0)</f>
        <v>#N/A</v>
      </c>
      <c r="K21" s="241"/>
      <c r="L21" s="225" t="e">
        <f>VLOOKUP(K21,'W5_IGFMAS vs PATA'!A:J,3,0)</f>
        <v>#N/A</v>
      </c>
      <c r="M21" s="206">
        <v>1</v>
      </c>
      <c r="N21" s="226" t="e">
        <f>VLOOKUP(K21,'W5_IGFMAS vs PATA'!A:J,8,0)</f>
        <v>#N/A</v>
      </c>
      <c r="O21" s="222"/>
      <c r="P21" s="209"/>
      <c r="Q21" s="207"/>
      <c r="R21" s="225"/>
    </row>
    <row r="22" spans="2:18" ht="16" customHeight="1" x14ac:dyDescent="0.25">
      <c r="B22" s="206">
        <v>12</v>
      </c>
      <c r="C22" s="206"/>
      <c r="D22" s="207"/>
      <c r="E22" s="206"/>
      <c r="F22" s="206"/>
      <c r="G22" s="207"/>
      <c r="H22" s="207"/>
      <c r="I22" s="225" t="e">
        <f>VLOOKUP(K22,'W5_IGFMAS vs PATA'!A:J,10,0)</f>
        <v>#N/A</v>
      </c>
      <c r="J22" s="225" t="e">
        <f>VLOOKUP(K22,'W5_IGFMAS vs PATA'!A:J,4,0)</f>
        <v>#N/A</v>
      </c>
      <c r="K22" s="241"/>
      <c r="L22" s="225" t="e">
        <f>VLOOKUP(K22,'W5_IGFMAS vs PATA'!A:J,3,0)</f>
        <v>#N/A</v>
      </c>
      <c r="M22" s="206">
        <v>1</v>
      </c>
      <c r="N22" s="226" t="e">
        <f>VLOOKUP(K22,'W5_IGFMAS vs PATA'!A:J,8,0)</f>
        <v>#N/A</v>
      </c>
      <c r="O22" s="222"/>
      <c r="P22" s="209"/>
      <c r="Q22" s="207"/>
      <c r="R22" s="225"/>
    </row>
    <row r="23" spans="2:18" ht="16" customHeight="1" x14ac:dyDescent="0.25">
      <c r="B23" s="206">
        <v>13</v>
      </c>
      <c r="C23" s="206"/>
      <c r="D23" s="207"/>
      <c r="E23" s="206"/>
      <c r="F23" s="206"/>
      <c r="G23" s="207"/>
      <c r="H23" s="207"/>
      <c r="I23" s="225" t="e">
        <f>VLOOKUP(K23,'W5_IGFMAS vs PATA'!A:J,10,0)</f>
        <v>#N/A</v>
      </c>
      <c r="J23" s="225" t="e">
        <f>VLOOKUP(K23,'W5_IGFMAS vs PATA'!A:J,4,0)</f>
        <v>#N/A</v>
      </c>
      <c r="K23" s="241"/>
      <c r="L23" s="225" t="e">
        <f>VLOOKUP(K23,'W5_IGFMAS vs PATA'!A:J,3,0)</f>
        <v>#N/A</v>
      </c>
      <c r="M23" s="206">
        <v>1</v>
      </c>
      <c r="N23" s="226" t="e">
        <f>VLOOKUP(K23,'W5_IGFMAS vs PATA'!A:J,8,0)</f>
        <v>#N/A</v>
      </c>
      <c r="O23" s="222"/>
      <c r="P23" s="209"/>
      <c r="Q23" s="207"/>
      <c r="R23" s="225"/>
    </row>
    <row r="24" spans="2:18" ht="16" customHeight="1" x14ac:dyDescent="0.25">
      <c r="B24" s="206">
        <v>14</v>
      </c>
      <c r="C24" s="206"/>
      <c r="D24" s="207"/>
      <c r="E24" s="206"/>
      <c r="F24" s="206"/>
      <c r="G24" s="207"/>
      <c r="H24" s="207"/>
      <c r="I24" s="225" t="e">
        <f>VLOOKUP(K24,'W5_IGFMAS vs PATA'!A:J,10,0)</f>
        <v>#N/A</v>
      </c>
      <c r="J24" s="225" t="e">
        <f>VLOOKUP(K24,'W5_IGFMAS vs PATA'!A:J,4,0)</f>
        <v>#N/A</v>
      </c>
      <c r="K24" s="241"/>
      <c r="L24" s="225" t="e">
        <f>VLOOKUP(K24,'W5_IGFMAS vs PATA'!A:J,3,0)</f>
        <v>#N/A</v>
      </c>
      <c r="M24" s="206">
        <v>1</v>
      </c>
      <c r="N24" s="226" t="e">
        <f>VLOOKUP(K24,'W5_IGFMAS vs PATA'!A:J,8,0)</f>
        <v>#N/A</v>
      </c>
      <c r="O24" s="222"/>
      <c r="P24" s="209"/>
      <c r="Q24" s="207"/>
      <c r="R24" s="225"/>
    </row>
    <row r="25" spans="2:18" ht="16" customHeight="1" x14ac:dyDescent="0.25">
      <c r="B25" s="206">
        <v>15</v>
      </c>
      <c r="C25" s="206"/>
      <c r="D25" s="207"/>
      <c r="E25" s="206"/>
      <c r="F25" s="206"/>
      <c r="G25" s="207"/>
      <c r="H25" s="207"/>
      <c r="I25" s="225" t="e">
        <f>VLOOKUP(K25,'W5_IGFMAS vs PATA'!A:J,10,0)</f>
        <v>#N/A</v>
      </c>
      <c r="J25" s="225" t="e">
        <f>VLOOKUP(K25,'W5_IGFMAS vs PATA'!A:J,4,0)</f>
        <v>#N/A</v>
      </c>
      <c r="K25" s="241"/>
      <c r="L25" s="225" t="e">
        <f>VLOOKUP(K25,'W5_IGFMAS vs PATA'!A:J,3,0)</f>
        <v>#N/A</v>
      </c>
      <c r="M25" s="206">
        <v>1</v>
      </c>
      <c r="N25" s="226" t="e">
        <f>VLOOKUP(K25,'W5_IGFMAS vs PATA'!A:J,8,0)</f>
        <v>#N/A</v>
      </c>
      <c r="O25" s="222"/>
      <c r="P25" s="209"/>
      <c r="Q25" s="207"/>
      <c r="R25" s="225"/>
    </row>
    <row r="26" spans="2:18" ht="16" customHeight="1" x14ac:dyDescent="0.25">
      <c r="B26" s="206">
        <v>16</v>
      </c>
      <c r="C26" s="206"/>
      <c r="D26" s="207"/>
      <c r="E26" s="206"/>
      <c r="F26" s="206"/>
      <c r="G26" s="207"/>
      <c r="H26" s="207"/>
      <c r="I26" s="225" t="e">
        <f>VLOOKUP(K26,'W5_IGFMAS vs PATA'!A:J,10,0)</f>
        <v>#N/A</v>
      </c>
      <c r="J26" s="225" t="e">
        <f>VLOOKUP(K26,'W5_IGFMAS vs PATA'!A:J,4,0)</f>
        <v>#N/A</v>
      </c>
      <c r="K26" s="241"/>
      <c r="L26" s="225" t="e">
        <f>VLOOKUP(K26,'W5_IGFMAS vs PATA'!A:J,3,0)</f>
        <v>#N/A</v>
      </c>
      <c r="M26" s="206">
        <v>1</v>
      </c>
      <c r="N26" s="226" t="e">
        <f>VLOOKUP(K26,'W5_IGFMAS vs PATA'!A:J,8,0)</f>
        <v>#N/A</v>
      </c>
      <c r="O26" s="222"/>
      <c r="P26" s="209"/>
      <c r="Q26" s="207"/>
      <c r="R26" s="225"/>
    </row>
    <row r="27" spans="2:18" ht="16" customHeight="1" x14ac:dyDescent="0.25">
      <c r="B27" s="206">
        <v>17</v>
      </c>
      <c r="C27" s="206"/>
      <c r="D27" s="207"/>
      <c r="E27" s="206"/>
      <c r="F27" s="206"/>
      <c r="G27" s="207"/>
      <c r="H27" s="207"/>
      <c r="I27" s="225" t="e">
        <f>VLOOKUP(K27,'W5_IGFMAS vs PATA'!A:J,10,0)</f>
        <v>#N/A</v>
      </c>
      <c r="J27" s="225" t="e">
        <f>VLOOKUP(K27,'W5_IGFMAS vs PATA'!A:J,4,0)</f>
        <v>#N/A</v>
      </c>
      <c r="K27" s="241"/>
      <c r="L27" s="225" t="e">
        <f>VLOOKUP(K27,'W5_IGFMAS vs PATA'!A:J,3,0)</f>
        <v>#N/A</v>
      </c>
      <c r="M27" s="206">
        <v>1</v>
      </c>
      <c r="N27" s="226" t="e">
        <f>VLOOKUP(K27,'W5_IGFMAS vs PATA'!A:J,8,0)</f>
        <v>#N/A</v>
      </c>
      <c r="O27" s="222"/>
      <c r="P27" s="209"/>
      <c r="Q27" s="207"/>
      <c r="R27" s="225"/>
    </row>
    <row r="28" spans="2:18" ht="16" customHeight="1" x14ac:dyDescent="0.25">
      <c r="B28" s="206">
        <v>18</v>
      </c>
      <c r="C28" s="206"/>
      <c r="D28" s="207"/>
      <c r="E28" s="206"/>
      <c r="F28" s="206"/>
      <c r="G28" s="207"/>
      <c r="H28" s="207"/>
      <c r="I28" s="225" t="e">
        <f>VLOOKUP(K28,'W5_IGFMAS vs PATA'!A:J,10,0)</f>
        <v>#N/A</v>
      </c>
      <c r="J28" s="225" t="e">
        <f>VLOOKUP(K28,'W5_IGFMAS vs PATA'!A:J,4,0)</f>
        <v>#N/A</v>
      </c>
      <c r="K28" s="241"/>
      <c r="L28" s="225" t="e">
        <f>VLOOKUP(K28,'W5_IGFMAS vs PATA'!A:J,3,0)</f>
        <v>#N/A</v>
      </c>
      <c r="M28" s="206">
        <v>1</v>
      </c>
      <c r="N28" s="226" t="e">
        <f>VLOOKUP(K28,'W5_IGFMAS vs PATA'!A:J,8,0)</f>
        <v>#N/A</v>
      </c>
      <c r="O28" s="222"/>
      <c r="P28" s="209"/>
      <c r="Q28" s="207"/>
      <c r="R28" s="225"/>
    </row>
    <row r="29" spans="2:18" ht="16" customHeight="1" x14ac:dyDescent="0.25">
      <c r="B29" s="206">
        <v>19</v>
      </c>
      <c r="C29" s="206"/>
      <c r="D29" s="207"/>
      <c r="E29" s="206"/>
      <c r="F29" s="206"/>
      <c r="G29" s="207"/>
      <c r="H29" s="207"/>
      <c r="I29" s="225" t="e">
        <f>VLOOKUP(K29,'W5_IGFMAS vs PATA'!A:J,10,0)</f>
        <v>#N/A</v>
      </c>
      <c r="J29" s="225" t="e">
        <f>VLOOKUP(K29,'W5_IGFMAS vs PATA'!A:J,4,0)</f>
        <v>#N/A</v>
      </c>
      <c r="K29" s="241"/>
      <c r="L29" s="225" t="e">
        <f>VLOOKUP(K29,'W5_IGFMAS vs PATA'!A:J,3,0)</f>
        <v>#N/A</v>
      </c>
      <c r="M29" s="206">
        <v>1</v>
      </c>
      <c r="N29" s="226" t="e">
        <f>VLOOKUP(K29,'W5_IGFMAS vs PATA'!A:J,8,0)</f>
        <v>#N/A</v>
      </c>
      <c r="O29" s="222"/>
      <c r="P29" s="209"/>
      <c r="Q29" s="207"/>
      <c r="R29" s="225"/>
    </row>
    <row r="30" spans="2:18" ht="16" customHeight="1" x14ac:dyDescent="0.25">
      <c r="B30" s="206">
        <v>20</v>
      </c>
      <c r="C30" s="206"/>
      <c r="D30" s="207"/>
      <c r="E30" s="206"/>
      <c r="F30" s="206"/>
      <c r="G30" s="207"/>
      <c r="H30" s="207"/>
      <c r="I30" s="225" t="e">
        <f>VLOOKUP(K30,'W5_IGFMAS vs PATA'!A:J,10,0)</f>
        <v>#N/A</v>
      </c>
      <c r="J30" s="225" t="e">
        <f>VLOOKUP(K30,'W5_IGFMAS vs PATA'!A:J,4,0)</f>
        <v>#N/A</v>
      </c>
      <c r="K30" s="241"/>
      <c r="L30" s="225" t="e">
        <f>VLOOKUP(K30,'W5_IGFMAS vs PATA'!A:J,3,0)</f>
        <v>#N/A</v>
      </c>
      <c r="M30" s="206">
        <v>1</v>
      </c>
      <c r="N30" s="226" t="e">
        <f>VLOOKUP(K30,'W5_IGFMAS vs PATA'!A:J,8,0)</f>
        <v>#N/A</v>
      </c>
      <c r="O30" s="222"/>
      <c r="P30" s="209"/>
      <c r="Q30" s="207"/>
      <c r="R30" s="225"/>
    </row>
    <row r="31" spans="2:18" ht="16" customHeight="1" x14ac:dyDescent="0.25">
      <c r="B31" s="206">
        <v>21</v>
      </c>
      <c r="C31" s="206"/>
      <c r="D31" s="207"/>
      <c r="E31" s="206"/>
      <c r="F31" s="206"/>
      <c r="G31" s="207"/>
      <c r="H31" s="207"/>
      <c r="I31" s="225" t="e">
        <f>VLOOKUP(K31,'W5_IGFMAS vs PATA'!A:J,10,0)</f>
        <v>#N/A</v>
      </c>
      <c r="J31" s="225" t="e">
        <f>VLOOKUP(K31,'W5_IGFMAS vs PATA'!A:J,4,0)</f>
        <v>#N/A</v>
      </c>
      <c r="K31" s="241"/>
      <c r="L31" s="225" t="e">
        <f>VLOOKUP(K31,'W5_IGFMAS vs PATA'!A:J,3,0)</f>
        <v>#N/A</v>
      </c>
      <c r="M31" s="206">
        <v>1</v>
      </c>
      <c r="N31" s="226" t="e">
        <f>VLOOKUP(K31,'W5_IGFMAS vs PATA'!A:J,8,0)</f>
        <v>#N/A</v>
      </c>
      <c r="O31" s="222"/>
      <c r="P31" s="209"/>
      <c r="Q31" s="207"/>
      <c r="R31" s="225"/>
    </row>
    <row r="32" spans="2:18" ht="16" customHeight="1" x14ac:dyDescent="0.25">
      <c r="B32" s="206">
        <v>22</v>
      </c>
      <c r="C32" s="206"/>
      <c r="D32" s="207"/>
      <c r="E32" s="206"/>
      <c r="F32" s="206"/>
      <c r="G32" s="207"/>
      <c r="H32" s="207"/>
      <c r="I32" s="225" t="e">
        <f>VLOOKUP(K32,'W5_IGFMAS vs PATA'!A:J,10,0)</f>
        <v>#N/A</v>
      </c>
      <c r="J32" s="225" t="e">
        <f>VLOOKUP(K32,'W5_IGFMAS vs PATA'!A:J,4,0)</f>
        <v>#N/A</v>
      </c>
      <c r="K32" s="241"/>
      <c r="L32" s="225" t="e">
        <f>VLOOKUP(K32,'W5_IGFMAS vs PATA'!A:J,3,0)</f>
        <v>#N/A</v>
      </c>
      <c r="M32" s="206">
        <v>1</v>
      </c>
      <c r="N32" s="226" t="e">
        <f>VLOOKUP(K32,'W5_IGFMAS vs PATA'!A:J,8,0)</f>
        <v>#N/A</v>
      </c>
      <c r="O32" s="222"/>
      <c r="P32" s="209"/>
      <c r="Q32" s="207"/>
      <c r="R32" s="225"/>
    </row>
    <row r="33" spans="2:18" ht="16" customHeight="1" x14ac:dyDescent="0.25">
      <c r="B33" s="206">
        <v>23</v>
      </c>
      <c r="C33" s="206"/>
      <c r="D33" s="207"/>
      <c r="E33" s="206"/>
      <c r="F33" s="206"/>
      <c r="G33" s="207"/>
      <c r="H33" s="207"/>
      <c r="I33" s="225" t="e">
        <f>VLOOKUP(K33,'W5_IGFMAS vs PATA'!A:J,10,0)</f>
        <v>#N/A</v>
      </c>
      <c r="J33" s="225" t="e">
        <f>VLOOKUP(K33,'W5_IGFMAS vs PATA'!A:J,4,0)</f>
        <v>#N/A</v>
      </c>
      <c r="K33" s="241"/>
      <c r="L33" s="225" t="e">
        <f>VLOOKUP(K33,'W5_IGFMAS vs PATA'!A:J,3,0)</f>
        <v>#N/A</v>
      </c>
      <c r="M33" s="206">
        <v>1</v>
      </c>
      <c r="N33" s="226" t="e">
        <f>VLOOKUP(K33,'W5_IGFMAS vs PATA'!A:J,8,0)</f>
        <v>#N/A</v>
      </c>
      <c r="O33" s="222"/>
      <c r="P33" s="209"/>
      <c r="Q33" s="207"/>
      <c r="R33" s="225"/>
    </row>
    <row r="34" spans="2:18" ht="16" customHeight="1" x14ac:dyDescent="0.25">
      <c r="B34" s="206">
        <v>24</v>
      </c>
      <c r="C34" s="206"/>
      <c r="D34" s="207"/>
      <c r="E34" s="206"/>
      <c r="F34" s="206"/>
      <c r="G34" s="207"/>
      <c r="H34" s="207"/>
      <c r="I34" s="225" t="e">
        <f>VLOOKUP(K34,'W5_IGFMAS vs PATA'!A:J,10,0)</f>
        <v>#N/A</v>
      </c>
      <c r="J34" s="225" t="e">
        <f>VLOOKUP(K34,'W5_IGFMAS vs PATA'!A:J,4,0)</f>
        <v>#N/A</v>
      </c>
      <c r="K34" s="241"/>
      <c r="L34" s="225" t="e">
        <f>VLOOKUP(K34,'W5_IGFMAS vs PATA'!A:J,3,0)</f>
        <v>#N/A</v>
      </c>
      <c r="M34" s="206">
        <v>1</v>
      </c>
      <c r="N34" s="226" t="e">
        <f>VLOOKUP(K34,'W5_IGFMAS vs PATA'!A:J,8,0)</f>
        <v>#N/A</v>
      </c>
      <c r="O34" s="222"/>
      <c r="P34" s="209"/>
      <c r="Q34" s="207"/>
      <c r="R34" s="225"/>
    </row>
    <row r="35" spans="2:18" ht="16" customHeight="1" x14ac:dyDescent="0.25">
      <c r="B35" s="206">
        <v>25</v>
      </c>
      <c r="C35" s="206"/>
      <c r="D35" s="207"/>
      <c r="E35" s="206"/>
      <c r="F35" s="206"/>
      <c r="G35" s="207"/>
      <c r="H35" s="207"/>
      <c r="I35" s="225" t="e">
        <f>VLOOKUP(K35,'W5_IGFMAS vs PATA'!A:J,10,0)</f>
        <v>#N/A</v>
      </c>
      <c r="J35" s="225" t="e">
        <f>VLOOKUP(K35,'W5_IGFMAS vs PATA'!A:J,4,0)</f>
        <v>#N/A</v>
      </c>
      <c r="K35" s="241"/>
      <c r="L35" s="225" t="e">
        <f>VLOOKUP(K35,'W5_IGFMAS vs PATA'!A:J,3,0)</f>
        <v>#N/A</v>
      </c>
      <c r="M35" s="206">
        <v>1</v>
      </c>
      <c r="N35" s="226" t="e">
        <f>VLOOKUP(K35,'W5_IGFMAS vs PATA'!A:J,8,0)</f>
        <v>#N/A</v>
      </c>
      <c r="O35" s="222"/>
      <c r="P35" s="209"/>
      <c r="Q35" s="207"/>
      <c r="R35" s="225"/>
    </row>
    <row r="36" spans="2:18" ht="16" customHeight="1" x14ac:dyDescent="0.25">
      <c r="B36" s="206">
        <v>26</v>
      </c>
      <c r="C36" s="206"/>
      <c r="D36" s="207"/>
      <c r="E36" s="206"/>
      <c r="F36" s="206"/>
      <c r="G36" s="207"/>
      <c r="H36" s="207"/>
      <c r="I36" s="225" t="e">
        <f>VLOOKUP(K36,'W5_IGFMAS vs PATA'!A:J,10,0)</f>
        <v>#N/A</v>
      </c>
      <c r="J36" s="225" t="e">
        <f>VLOOKUP(K36,'W5_IGFMAS vs PATA'!A:J,4,0)</f>
        <v>#N/A</v>
      </c>
      <c r="K36" s="241"/>
      <c r="L36" s="225" t="e">
        <f>VLOOKUP(K36,'W5_IGFMAS vs PATA'!A:J,3,0)</f>
        <v>#N/A</v>
      </c>
      <c r="M36" s="206">
        <v>1</v>
      </c>
      <c r="N36" s="226" t="e">
        <f>VLOOKUP(K36,'W5_IGFMAS vs PATA'!A:J,8,0)</f>
        <v>#N/A</v>
      </c>
      <c r="O36" s="222"/>
      <c r="P36" s="209"/>
      <c r="Q36" s="207"/>
      <c r="R36" s="225"/>
    </row>
    <row r="37" spans="2:18" ht="16" customHeight="1" x14ac:dyDescent="0.25">
      <c r="B37" s="206">
        <v>27</v>
      </c>
      <c r="C37" s="206"/>
      <c r="D37" s="207"/>
      <c r="E37" s="206"/>
      <c r="F37" s="206"/>
      <c r="G37" s="207"/>
      <c r="H37" s="207"/>
      <c r="I37" s="225" t="e">
        <f>VLOOKUP(K37,'W5_IGFMAS vs PATA'!A:J,10,0)</f>
        <v>#N/A</v>
      </c>
      <c r="J37" s="225" t="e">
        <f>VLOOKUP(K37,'W5_IGFMAS vs PATA'!A:J,4,0)</f>
        <v>#N/A</v>
      </c>
      <c r="K37" s="241"/>
      <c r="L37" s="225" t="e">
        <f>VLOOKUP(K37,'W5_IGFMAS vs PATA'!A:J,3,0)</f>
        <v>#N/A</v>
      </c>
      <c r="M37" s="206">
        <v>1</v>
      </c>
      <c r="N37" s="226" t="e">
        <f>VLOOKUP(K37,'W5_IGFMAS vs PATA'!A:J,8,0)</f>
        <v>#N/A</v>
      </c>
      <c r="O37" s="222"/>
      <c r="P37" s="209"/>
      <c r="Q37" s="207"/>
      <c r="R37" s="225"/>
    </row>
    <row r="38" spans="2:18" ht="16" customHeight="1" x14ac:dyDescent="0.25">
      <c r="B38" s="206">
        <v>28</v>
      </c>
      <c r="C38" s="206"/>
      <c r="D38" s="207"/>
      <c r="E38" s="206"/>
      <c r="F38" s="206"/>
      <c r="G38" s="207"/>
      <c r="H38" s="207"/>
      <c r="I38" s="225" t="e">
        <f>VLOOKUP(K38,'W5_IGFMAS vs PATA'!A:J,10,0)</f>
        <v>#N/A</v>
      </c>
      <c r="J38" s="225" t="e">
        <f>VLOOKUP(K38,'W5_IGFMAS vs PATA'!A:J,4,0)</f>
        <v>#N/A</v>
      </c>
      <c r="K38" s="241"/>
      <c r="L38" s="225" t="e">
        <f>VLOOKUP(K38,'W5_IGFMAS vs PATA'!A:J,3,0)</f>
        <v>#N/A</v>
      </c>
      <c r="M38" s="206">
        <v>1</v>
      </c>
      <c r="N38" s="226" t="e">
        <f>VLOOKUP(K38,'W5_IGFMAS vs PATA'!A:J,8,0)</f>
        <v>#N/A</v>
      </c>
      <c r="O38" s="222"/>
      <c r="P38" s="209"/>
      <c r="Q38" s="207"/>
      <c r="R38" s="225"/>
    </row>
    <row r="39" spans="2:18" ht="16" customHeight="1" x14ac:dyDescent="0.25">
      <c r="B39" s="206">
        <v>29</v>
      </c>
      <c r="C39" s="206"/>
      <c r="D39" s="207"/>
      <c r="E39" s="206"/>
      <c r="F39" s="206"/>
      <c r="G39" s="207"/>
      <c r="H39" s="207"/>
      <c r="I39" s="225" t="e">
        <f>VLOOKUP(K39,'W5_IGFMAS vs PATA'!A:J,10,0)</f>
        <v>#N/A</v>
      </c>
      <c r="J39" s="225" t="e">
        <f>VLOOKUP(K39,'W5_IGFMAS vs PATA'!A:J,4,0)</f>
        <v>#N/A</v>
      </c>
      <c r="K39" s="241"/>
      <c r="L39" s="225" t="e">
        <f>VLOOKUP(K39,'W5_IGFMAS vs PATA'!A:J,3,0)</f>
        <v>#N/A</v>
      </c>
      <c r="M39" s="206">
        <v>1</v>
      </c>
      <c r="N39" s="226" t="e">
        <f>VLOOKUP(K39,'W5_IGFMAS vs PATA'!A:J,8,0)</f>
        <v>#N/A</v>
      </c>
      <c r="O39" s="222"/>
      <c r="P39" s="209"/>
      <c r="Q39" s="207"/>
      <c r="R39" s="225"/>
    </row>
    <row r="40" spans="2:18" ht="16" customHeight="1" x14ac:dyDescent="0.25">
      <c r="B40" s="206">
        <v>30</v>
      </c>
      <c r="C40" s="206"/>
      <c r="D40" s="207"/>
      <c r="E40" s="206"/>
      <c r="F40" s="206"/>
      <c r="G40" s="207"/>
      <c r="H40" s="207"/>
      <c r="I40" s="225" t="e">
        <f>VLOOKUP(K40,'W5_IGFMAS vs PATA'!A:J,10,0)</f>
        <v>#N/A</v>
      </c>
      <c r="J40" s="225" t="e">
        <f>VLOOKUP(K40,'W5_IGFMAS vs PATA'!A:J,4,0)</f>
        <v>#N/A</v>
      </c>
      <c r="K40" s="241"/>
      <c r="L40" s="225" t="e">
        <f>VLOOKUP(K40,'W5_IGFMAS vs PATA'!A:J,3,0)</f>
        <v>#N/A</v>
      </c>
      <c r="M40" s="206">
        <v>1</v>
      </c>
      <c r="N40" s="226" t="e">
        <f>VLOOKUP(K40,'W5_IGFMAS vs PATA'!A:J,8,0)</f>
        <v>#N/A</v>
      </c>
      <c r="O40" s="222"/>
      <c r="P40" s="209"/>
      <c r="Q40" s="207"/>
      <c r="R40" s="225"/>
    </row>
    <row r="41" spans="2:18" ht="16" customHeight="1" x14ac:dyDescent="0.25">
      <c r="B41" s="206">
        <v>31</v>
      </c>
      <c r="C41" s="206"/>
      <c r="D41" s="207"/>
      <c r="E41" s="206"/>
      <c r="F41" s="206"/>
      <c r="G41" s="207"/>
      <c r="H41" s="207"/>
      <c r="I41" s="225" t="e">
        <f>VLOOKUP(K41,'W5_IGFMAS vs PATA'!A:J,10,0)</f>
        <v>#N/A</v>
      </c>
      <c r="J41" s="225" t="e">
        <f>VLOOKUP(K41,'W5_IGFMAS vs PATA'!A:J,4,0)</f>
        <v>#N/A</v>
      </c>
      <c r="K41" s="241"/>
      <c r="L41" s="225" t="e">
        <f>VLOOKUP(K41,'W5_IGFMAS vs PATA'!A:J,3,0)</f>
        <v>#N/A</v>
      </c>
      <c r="M41" s="206">
        <v>1</v>
      </c>
      <c r="N41" s="226" t="e">
        <f>VLOOKUP(K41,'W5_IGFMAS vs PATA'!A:J,8,0)</f>
        <v>#N/A</v>
      </c>
      <c r="O41" s="222"/>
      <c r="P41" s="209"/>
      <c r="Q41" s="207"/>
      <c r="R41" s="225"/>
    </row>
    <row r="42" spans="2:18" ht="16" customHeight="1" x14ac:dyDescent="0.25">
      <c r="B42" s="206">
        <v>32</v>
      </c>
      <c r="C42" s="206"/>
      <c r="D42" s="207"/>
      <c r="E42" s="206"/>
      <c r="F42" s="206"/>
      <c r="G42" s="207"/>
      <c r="H42" s="207"/>
      <c r="I42" s="225" t="e">
        <f>VLOOKUP(K42,'W5_IGFMAS vs PATA'!A:J,10,0)</f>
        <v>#N/A</v>
      </c>
      <c r="J42" s="225" t="e">
        <f>VLOOKUP(K42,'W5_IGFMAS vs PATA'!A:J,4,0)</f>
        <v>#N/A</v>
      </c>
      <c r="K42" s="241"/>
      <c r="L42" s="225" t="e">
        <f>VLOOKUP(K42,'W5_IGFMAS vs PATA'!A:J,3,0)</f>
        <v>#N/A</v>
      </c>
      <c r="M42" s="206">
        <v>1</v>
      </c>
      <c r="N42" s="226" t="e">
        <f>VLOOKUP(K42,'W5_IGFMAS vs PATA'!A:J,8,0)</f>
        <v>#N/A</v>
      </c>
      <c r="O42" s="222"/>
      <c r="P42" s="209"/>
      <c r="Q42" s="207"/>
      <c r="R42" s="225"/>
    </row>
    <row r="43" spans="2:18" ht="16" customHeight="1" x14ac:dyDescent="0.25">
      <c r="B43" s="206">
        <v>33</v>
      </c>
      <c r="C43" s="206"/>
      <c r="D43" s="207"/>
      <c r="E43" s="206"/>
      <c r="F43" s="206"/>
      <c r="G43" s="207"/>
      <c r="H43" s="207"/>
      <c r="I43" s="225" t="e">
        <f>VLOOKUP(K43,'W5_IGFMAS vs PATA'!A:J,10,0)</f>
        <v>#N/A</v>
      </c>
      <c r="J43" s="225" t="e">
        <f>VLOOKUP(K43,'W5_IGFMAS vs PATA'!A:J,4,0)</f>
        <v>#N/A</v>
      </c>
      <c r="K43" s="241"/>
      <c r="L43" s="225" t="e">
        <f>VLOOKUP(K43,'W5_IGFMAS vs PATA'!A:J,3,0)</f>
        <v>#N/A</v>
      </c>
      <c r="M43" s="206">
        <v>1</v>
      </c>
      <c r="N43" s="226" t="e">
        <f>VLOOKUP(K43,'W5_IGFMAS vs PATA'!A:J,8,0)</f>
        <v>#N/A</v>
      </c>
      <c r="O43" s="222"/>
      <c r="P43" s="209"/>
      <c r="Q43" s="207"/>
      <c r="R43" s="225"/>
    </row>
    <row r="44" spans="2:18" ht="16" customHeight="1" x14ac:dyDescent="0.25">
      <c r="B44" s="206">
        <v>34</v>
      </c>
      <c r="C44" s="206"/>
      <c r="D44" s="207"/>
      <c r="E44" s="206"/>
      <c r="F44" s="206"/>
      <c r="G44" s="207"/>
      <c r="H44" s="207"/>
      <c r="I44" s="225" t="e">
        <f>VLOOKUP(K44,'W5_IGFMAS vs PATA'!A:J,10,0)</f>
        <v>#N/A</v>
      </c>
      <c r="J44" s="225" t="e">
        <f>VLOOKUP(K44,'W5_IGFMAS vs PATA'!A:J,4,0)</f>
        <v>#N/A</v>
      </c>
      <c r="K44" s="241"/>
      <c r="L44" s="225" t="e">
        <f>VLOOKUP(K44,'W5_IGFMAS vs PATA'!A:J,3,0)</f>
        <v>#N/A</v>
      </c>
      <c r="M44" s="206">
        <v>1</v>
      </c>
      <c r="N44" s="226" t="e">
        <f>VLOOKUP(K44,'W5_IGFMAS vs PATA'!A:J,8,0)</f>
        <v>#N/A</v>
      </c>
      <c r="O44" s="222"/>
      <c r="P44" s="209"/>
      <c r="Q44" s="207"/>
      <c r="R44" s="225"/>
    </row>
    <row r="45" spans="2:18" ht="16" customHeight="1" x14ac:dyDescent="0.25">
      <c r="B45" s="206">
        <v>35</v>
      </c>
      <c r="C45" s="206"/>
      <c r="D45" s="207"/>
      <c r="E45" s="206"/>
      <c r="F45" s="206"/>
      <c r="G45" s="207"/>
      <c r="H45" s="207"/>
      <c r="I45" s="225" t="e">
        <f>VLOOKUP(K45,'W5_IGFMAS vs PATA'!A:J,10,0)</f>
        <v>#N/A</v>
      </c>
      <c r="J45" s="225" t="e">
        <f>VLOOKUP(K45,'W5_IGFMAS vs PATA'!A:J,4,0)</f>
        <v>#N/A</v>
      </c>
      <c r="K45" s="241"/>
      <c r="L45" s="225" t="e">
        <f>VLOOKUP(K45,'W5_IGFMAS vs PATA'!A:J,3,0)</f>
        <v>#N/A</v>
      </c>
      <c r="M45" s="206">
        <v>1</v>
      </c>
      <c r="N45" s="226" t="e">
        <f>VLOOKUP(K45,'W5_IGFMAS vs PATA'!A:J,8,0)</f>
        <v>#N/A</v>
      </c>
      <c r="O45" s="222"/>
      <c r="P45" s="209"/>
      <c r="Q45" s="207"/>
      <c r="R45" s="225"/>
    </row>
    <row r="46" spans="2:18" ht="16" customHeight="1" x14ac:dyDescent="0.25">
      <c r="B46" s="206">
        <v>36</v>
      </c>
      <c r="C46" s="206"/>
      <c r="D46" s="207"/>
      <c r="E46" s="206"/>
      <c r="F46" s="206"/>
      <c r="G46" s="207"/>
      <c r="H46" s="207"/>
      <c r="I46" s="225" t="e">
        <f>VLOOKUP(K46,'W5_IGFMAS vs PATA'!A:J,10,0)</f>
        <v>#N/A</v>
      </c>
      <c r="J46" s="225" t="e">
        <f>VLOOKUP(K46,'W5_IGFMAS vs PATA'!A:J,4,0)</f>
        <v>#N/A</v>
      </c>
      <c r="K46" s="241"/>
      <c r="L46" s="225" t="e">
        <f>VLOOKUP(K46,'W5_IGFMAS vs PATA'!A:J,3,0)</f>
        <v>#N/A</v>
      </c>
      <c r="M46" s="206">
        <v>1</v>
      </c>
      <c r="N46" s="226" t="e">
        <f>VLOOKUP(K46,'W5_IGFMAS vs PATA'!A:J,8,0)</f>
        <v>#N/A</v>
      </c>
      <c r="O46" s="222"/>
      <c r="P46" s="209"/>
      <c r="Q46" s="207"/>
      <c r="R46" s="225"/>
    </row>
    <row r="47" spans="2:18" ht="16" customHeight="1" x14ac:dyDescent="0.25">
      <c r="B47" s="206">
        <v>37</v>
      </c>
      <c r="C47" s="206"/>
      <c r="D47" s="207"/>
      <c r="E47" s="206"/>
      <c r="F47" s="206"/>
      <c r="G47" s="207"/>
      <c r="H47" s="207"/>
      <c r="I47" s="225" t="e">
        <f>VLOOKUP(K47,'W5_IGFMAS vs PATA'!A:J,10,0)</f>
        <v>#N/A</v>
      </c>
      <c r="J47" s="225" t="e">
        <f>VLOOKUP(K47,'W5_IGFMAS vs PATA'!A:J,4,0)</f>
        <v>#N/A</v>
      </c>
      <c r="K47" s="241"/>
      <c r="L47" s="225" t="e">
        <f>VLOOKUP(K47,'W5_IGFMAS vs PATA'!A:J,3,0)</f>
        <v>#N/A</v>
      </c>
      <c r="M47" s="206">
        <v>1</v>
      </c>
      <c r="N47" s="226" t="e">
        <f>VLOOKUP(K47,'W5_IGFMAS vs PATA'!A:J,8,0)</f>
        <v>#N/A</v>
      </c>
      <c r="O47" s="222"/>
      <c r="P47" s="209"/>
      <c r="Q47" s="207"/>
      <c r="R47" s="225"/>
    </row>
    <row r="48" spans="2:18" ht="16" customHeight="1" x14ac:dyDescent="0.25">
      <c r="B48" s="206">
        <v>38</v>
      </c>
      <c r="C48" s="206"/>
      <c r="D48" s="207"/>
      <c r="E48" s="206"/>
      <c r="F48" s="206"/>
      <c r="G48" s="207"/>
      <c r="H48" s="207"/>
      <c r="I48" s="225" t="e">
        <f>VLOOKUP(K48,'W5_IGFMAS vs PATA'!A:J,10,0)</f>
        <v>#N/A</v>
      </c>
      <c r="J48" s="225" t="e">
        <f>VLOOKUP(K48,'W5_IGFMAS vs PATA'!A:J,4,0)</f>
        <v>#N/A</v>
      </c>
      <c r="K48" s="241"/>
      <c r="L48" s="225" t="e">
        <f>VLOOKUP(K48,'W5_IGFMAS vs PATA'!A:J,3,0)</f>
        <v>#N/A</v>
      </c>
      <c r="M48" s="206">
        <v>1</v>
      </c>
      <c r="N48" s="226" t="e">
        <f>VLOOKUP(K48,'W5_IGFMAS vs PATA'!A:J,8,0)</f>
        <v>#N/A</v>
      </c>
      <c r="O48" s="222"/>
      <c r="P48" s="209"/>
      <c r="Q48" s="207"/>
      <c r="R48" s="225"/>
    </row>
    <row r="49" spans="2:18" ht="16" customHeight="1" x14ac:dyDescent="0.25">
      <c r="B49" s="206">
        <v>39</v>
      </c>
      <c r="C49" s="206"/>
      <c r="D49" s="207"/>
      <c r="E49" s="206"/>
      <c r="F49" s="206"/>
      <c r="G49" s="207"/>
      <c r="H49" s="207"/>
      <c r="I49" s="225" t="e">
        <f>VLOOKUP(K49,'W5_IGFMAS vs PATA'!A:J,10,0)</f>
        <v>#N/A</v>
      </c>
      <c r="J49" s="225" t="e">
        <f>VLOOKUP(K49,'W5_IGFMAS vs PATA'!A:J,4,0)</f>
        <v>#N/A</v>
      </c>
      <c r="K49" s="241"/>
      <c r="L49" s="225" t="e">
        <f>VLOOKUP(K49,'W5_IGFMAS vs PATA'!A:J,3,0)</f>
        <v>#N/A</v>
      </c>
      <c r="M49" s="206">
        <v>1</v>
      </c>
      <c r="N49" s="226" t="e">
        <f>VLOOKUP(K49,'W5_IGFMAS vs PATA'!A:J,8,0)</f>
        <v>#N/A</v>
      </c>
      <c r="O49" s="222"/>
      <c r="P49" s="209"/>
      <c r="Q49" s="207"/>
      <c r="R49" s="225"/>
    </row>
    <row r="50" spans="2:18" ht="16" customHeight="1" x14ac:dyDescent="0.25">
      <c r="B50" s="206">
        <v>40</v>
      </c>
      <c r="C50" s="206"/>
      <c r="D50" s="207"/>
      <c r="E50" s="206"/>
      <c r="F50" s="206"/>
      <c r="G50" s="207"/>
      <c r="H50" s="207"/>
      <c r="I50" s="225" t="e">
        <f>VLOOKUP(K50,'W5_IGFMAS vs PATA'!A:J,10,0)</f>
        <v>#N/A</v>
      </c>
      <c r="J50" s="225" t="e">
        <f>VLOOKUP(K50,'W5_IGFMAS vs PATA'!A:J,4,0)</f>
        <v>#N/A</v>
      </c>
      <c r="K50" s="241"/>
      <c r="L50" s="225" t="e">
        <f>VLOOKUP(K50,'W5_IGFMAS vs PATA'!A:J,3,0)</f>
        <v>#N/A</v>
      </c>
      <c r="M50" s="206">
        <v>1</v>
      </c>
      <c r="N50" s="226" t="e">
        <f>VLOOKUP(K50,'W5_IGFMAS vs PATA'!A:J,8,0)</f>
        <v>#N/A</v>
      </c>
      <c r="O50" s="222"/>
      <c r="P50" s="209"/>
      <c r="Q50" s="207"/>
      <c r="R50" s="225"/>
    </row>
    <row r="51" spans="2:18" ht="16" customHeight="1" x14ac:dyDescent="0.25">
      <c r="B51" s="206">
        <v>41</v>
      </c>
      <c r="C51" s="206"/>
      <c r="D51" s="207"/>
      <c r="E51" s="206"/>
      <c r="F51" s="206"/>
      <c r="G51" s="207"/>
      <c r="H51" s="207"/>
      <c r="I51" s="225" t="e">
        <f>VLOOKUP(K51,'W5_IGFMAS vs PATA'!A:J,10,0)</f>
        <v>#N/A</v>
      </c>
      <c r="J51" s="225" t="e">
        <f>VLOOKUP(K51,'W5_IGFMAS vs PATA'!A:J,4,0)</f>
        <v>#N/A</v>
      </c>
      <c r="K51" s="241"/>
      <c r="L51" s="225" t="e">
        <f>VLOOKUP(K51,'W5_IGFMAS vs PATA'!A:J,3,0)</f>
        <v>#N/A</v>
      </c>
      <c r="M51" s="206">
        <v>1</v>
      </c>
      <c r="N51" s="226" t="e">
        <f>VLOOKUP(K51,'W5_IGFMAS vs PATA'!A:J,8,0)</f>
        <v>#N/A</v>
      </c>
      <c r="O51" s="222"/>
      <c r="P51" s="209"/>
      <c r="Q51" s="207"/>
      <c r="R51" s="225"/>
    </row>
    <row r="52" spans="2:18" ht="16" customHeight="1" x14ac:dyDescent="0.25">
      <c r="B52" s="206">
        <v>42</v>
      </c>
      <c r="C52" s="206"/>
      <c r="D52" s="207"/>
      <c r="E52" s="206"/>
      <c r="F52" s="206"/>
      <c r="G52" s="207"/>
      <c r="H52" s="207"/>
      <c r="I52" s="225" t="e">
        <f>VLOOKUP(K52,'W5_IGFMAS vs PATA'!A:J,10,0)</f>
        <v>#N/A</v>
      </c>
      <c r="J52" s="225" t="e">
        <f>VLOOKUP(K52,'W5_IGFMAS vs PATA'!A:J,4,0)</f>
        <v>#N/A</v>
      </c>
      <c r="K52" s="241"/>
      <c r="L52" s="225" t="e">
        <f>VLOOKUP(K52,'W5_IGFMAS vs PATA'!A:J,3,0)</f>
        <v>#N/A</v>
      </c>
      <c r="M52" s="206">
        <v>1</v>
      </c>
      <c r="N52" s="226" t="e">
        <f>VLOOKUP(K52,'W5_IGFMAS vs PATA'!A:J,8,0)</f>
        <v>#N/A</v>
      </c>
      <c r="O52" s="222"/>
      <c r="P52" s="209"/>
      <c r="Q52" s="207"/>
      <c r="R52" s="225"/>
    </row>
    <row r="53" spans="2:18" ht="16" customHeight="1" x14ac:dyDescent="0.25">
      <c r="B53" s="206">
        <v>43</v>
      </c>
      <c r="C53" s="206"/>
      <c r="D53" s="207"/>
      <c r="E53" s="206"/>
      <c r="F53" s="206"/>
      <c r="G53" s="207"/>
      <c r="H53" s="207"/>
      <c r="I53" s="225" t="e">
        <f>VLOOKUP(K53,'W5_IGFMAS vs PATA'!A:J,10,0)</f>
        <v>#N/A</v>
      </c>
      <c r="J53" s="225" t="e">
        <f>VLOOKUP(K53,'W5_IGFMAS vs PATA'!A:J,4,0)</f>
        <v>#N/A</v>
      </c>
      <c r="K53" s="241"/>
      <c r="L53" s="225" t="e">
        <f>VLOOKUP(K53,'W5_IGFMAS vs PATA'!A:J,3,0)</f>
        <v>#N/A</v>
      </c>
      <c r="M53" s="206">
        <v>1</v>
      </c>
      <c r="N53" s="226" t="e">
        <f>VLOOKUP(K53,'W5_IGFMAS vs PATA'!A:J,8,0)</f>
        <v>#N/A</v>
      </c>
      <c r="O53" s="222"/>
      <c r="P53" s="209"/>
      <c r="Q53" s="207"/>
      <c r="R53" s="225"/>
    </row>
    <row r="54" spans="2:18" ht="16" customHeight="1" x14ac:dyDescent="0.25">
      <c r="B54" s="206">
        <v>44</v>
      </c>
      <c r="C54" s="206"/>
      <c r="D54" s="207"/>
      <c r="E54" s="206"/>
      <c r="F54" s="206"/>
      <c r="G54" s="207"/>
      <c r="H54" s="207"/>
      <c r="I54" s="225" t="e">
        <f>VLOOKUP(K54,'W5_IGFMAS vs PATA'!A:J,10,0)</f>
        <v>#N/A</v>
      </c>
      <c r="J54" s="225" t="e">
        <f>VLOOKUP(K54,'W5_IGFMAS vs PATA'!A:J,4,0)</f>
        <v>#N/A</v>
      </c>
      <c r="K54" s="241"/>
      <c r="L54" s="225" t="e">
        <f>VLOOKUP(K54,'W5_IGFMAS vs PATA'!A:J,3,0)</f>
        <v>#N/A</v>
      </c>
      <c r="M54" s="206">
        <v>1</v>
      </c>
      <c r="N54" s="226" t="e">
        <f>VLOOKUP(K54,'W5_IGFMAS vs PATA'!A:J,8,0)</f>
        <v>#N/A</v>
      </c>
      <c r="O54" s="222"/>
      <c r="P54" s="209"/>
      <c r="Q54" s="207"/>
      <c r="R54" s="225"/>
    </row>
    <row r="55" spans="2:18" ht="16" customHeight="1" x14ac:dyDescent="0.25">
      <c r="B55" s="206">
        <v>45</v>
      </c>
      <c r="C55" s="206"/>
      <c r="D55" s="207"/>
      <c r="E55" s="206"/>
      <c r="F55" s="206"/>
      <c r="G55" s="207"/>
      <c r="H55" s="207"/>
      <c r="I55" s="225" t="e">
        <f>VLOOKUP(K55,'W5_IGFMAS vs PATA'!A:J,10,0)</f>
        <v>#N/A</v>
      </c>
      <c r="J55" s="225" t="e">
        <f>VLOOKUP(K55,'W5_IGFMAS vs PATA'!A:J,4,0)</f>
        <v>#N/A</v>
      </c>
      <c r="K55" s="241"/>
      <c r="L55" s="225" t="e">
        <f>VLOOKUP(K55,'W5_IGFMAS vs PATA'!A:J,3,0)</f>
        <v>#N/A</v>
      </c>
      <c r="M55" s="206">
        <v>1</v>
      </c>
      <c r="N55" s="226" t="e">
        <f>VLOOKUP(K55,'W5_IGFMAS vs PATA'!A:J,8,0)</f>
        <v>#N/A</v>
      </c>
      <c r="O55" s="222"/>
      <c r="P55" s="209"/>
      <c r="Q55" s="207"/>
      <c r="R55" s="225"/>
    </row>
    <row r="56" spans="2:18" ht="16" customHeight="1" x14ac:dyDescent="0.25">
      <c r="B56" s="206">
        <v>46</v>
      </c>
      <c r="C56" s="206"/>
      <c r="D56" s="207"/>
      <c r="E56" s="206"/>
      <c r="F56" s="206"/>
      <c r="G56" s="207"/>
      <c r="H56" s="207"/>
      <c r="I56" s="225" t="e">
        <f>VLOOKUP(K56,'W5_IGFMAS vs PATA'!A:J,10,0)</f>
        <v>#N/A</v>
      </c>
      <c r="J56" s="225" t="e">
        <f>VLOOKUP(K56,'W5_IGFMAS vs PATA'!A:J,4,0)</f>
        <v>#N/A</v>
      </c>
      <c r="K56" s="241"/>
      <c r="L56" s="225" t="e">
        <f>VLOOKUP(K56,'W5_IGFMAS vs PATA'!A:J,3,0)</f>
        <v>#N/A</v>
      </c>
      <c r="M56" s="206">
        <v>1</v>
      </c>
      <c r="N56" s="226" t="e">
        <f>VLOOKUP(K56,'W5_IGFMAS vs PATA'!A:J,8,0)</f>
        <v>#N/A</v>
      </c>
      <c r="O56" s="222"/>
      <c r="P56" s="209"/>
      <c r="Q56" s="207"/>
      <c r="R56" s="225"/>
    </row>
    <row r="57" spans="2:18" ht="16" customHeight="1" x14ac:dyDescent="0.25">
      <c r="B57" s="206">
        <v>47</v>
      </c>
      <c r="C57" s="206"/>
      <c r="D57" s="207"/>
      <c r="E57" s="206"/>
      <c r="F57" s="206"/>
      <c r="G57" s="207"/>
      <c r="H57" s="207"/>
      <c r="I57" s="225" t="e">
        <f>VLOOKUP(K57,'W5_IGFMAS vs PATA'!A:J,10,0)</f>
        <v>#N/A</v>
      </c>
      <c r="J57" s="225" t="e">
        <f>VLOOKUP(K57,'W5_IGFMAS vs PATA'!A:J,4,0)</f>
        <v>#N/A</v>
      </c>
      <c r="K57" s="241"/>
      <c r="L57" s="225" t="e">
        <f>VLOOKUP(K57,'W5_IGFMAS vs PATA'!A:J,3,0)</f>
        <v>#N/A</v>
      </c>
      <c r="M57" s="206">
        <v>1</v>
      </c>
      <c r="N57" s="226" t="e">
        <f>VLOOKUP(K57,'W5_IGFMAS vs PATA'!A:J,8,0)</f>
        <v>#N/A</v>
      </c>
      <c r="O57" s="222"/>
      <c r="P57" s="209"/>
      <c r="Q57" s="207"/>
      <c r="R57" s="225"/>
    </row>
    <row r="58" spans="2:18" ht="16" customHeight="1" x14ac:dyDescent="0.25">
      <c r="B58" s="206">
        <v>48</v>
      </c>
      <c r="C58" s="206"/>
      <c r="D58" s="207"/>
      <c r="E58" s="206"/>
      <c r="F58" s="206"/>
      <c r="G58" s="207"/>
      <c r="H58" s="207"/>
      <c r="I58" s="225" t="e">
        <f>VLOOKUP(K58,'W5_IGFMAS vs PATA'!A:J,10,0)</f>
        <v>#N/A</v>
      </c>
      <c r="J58" s="225" t="e">
        <f>VLOOKUP(K58,'W5_IGFMAS vs PATA'!A:J,4,0)</f>
        <v>#N/A</v>
      </c>
      <c r="K58" s="241"/>
      <c r="L58" s="225" t="e">
        <f>VLOOKUP(K58,'W5_IGFMAS vs PATA'!A:J,3,0)</f>
        <v>#N/A</v>
      </c>
      <c r="M58" s="206">
        <v>1</v>
      </c>
      <c r="N58" s="226" t="e">
        <f>VLOOKUP(K58,'W5_IGFMAS vs PATA'!A:J,8,0)</f>
        <v>#N/A</v>
      </c>
      <c r="O58" s="222"/>
      <c r="P58" s="209"/>
      <c r="Q58" s="207"/>
      <c r="R58" s="225"/>
    </row>
    <row r="59" spans="2:18" ht="16" customHeight="1" x14ac:dyDescent="0.25">
      <c r="B59" s="206">
        <v>49</v>
      </c>
      <c r="C59" s="206"/>
      <c r="D59" s="207"/>
      <c r="E59" s="206"/>
      <c r="F59" s="206"/>
      <c r="G59" s="207"/>
      <c r="H59" s="207"/>
      <c r="I59" s="225" t="e">
        <f>VLOOKUP(K59,'W5_IGFMAS vs PATA'!A:J,10,0)</f>
        <v>#N/A</v>
      </c>
      <c r="J59" s="225" t="e">
        <f>VLOOKUP(K59,'W5_IGFMAS vs PATA'!A:J,4,0)</f>
        <v>#N/A</v>
      </c>
      <c r="K59" s="241"/>
      <c r="L59" s="225" t="e">
        <f>VLOOKUP(K59,'W5_IGFMAS vs PATA'!A:J,3,0)</f>
        <v>#N/A</v>
      </c>
      <c r="M59" s="206">
        <v>1</v>
      </c>
      <c r="N59" s="226" t="e">
        <f>VLOOKUP(K59,'W5_IGFMAS vs PATA'!A:J,8,0)</f>
        <v>#N/A</v>
      </c>
      <c r="O59" s="222"/>
      <c r="P59" s="209"/>
      <c r="Q59" s="207"/>
      <c r="R59" s="225"/>
    </row>
    <row r="60" spans="2:18" ht="16" customHeight="1" x14ac:dyDescent="0.25">
      <c r="B60" s="206">
        <v>50</v>
      </c>
      <c r="C60" s="206"/>
      <c r="D60" s="207"/>
      <c r="E60" s="206"/>
      <c r="F60" s="206"/>
      <c r="G60" s="207"/>
      <c r="H60" s="207"/>
      <c r="I60" s="225" t="e">
        <f>VLOOKUP(K60,'W5_IGFMAS vs PATA'!A:J,10,0)</f>
        <v>#N/A</v>
      </c>
      <c r="J60" s="225" t="e">
        <f>VLOOKUP(K60,'W5_IGFMAS vs PATA'!A:J,4,0)</f>
        <v>#N/A</v>
      </c>
      <c r="K60" s="241"/>
      <c r="L60" s="225" t="e">
        <f>VLOOKUP(K60,'W5_IGFMAS vs PATA'!A:J,3,0)</f>
        <v>#N/A</v>
      </c>
      <c r="M60" s="206">
        <v>1</v>
      </c>
      <c r="N60" s="226" t="e">
        <f>VLOOKUP(K60,'W5_IGFMAS vs PATA'!A:J,8,0)</f>
        <v>#N/A</v>
      </c>
      <c r="O60" s="222"/>
      <c r="P60" s="209"/>
      <c r="Q60" s="207"/>
      <c r="R60" s="225"/>
    </row>
    <row r="61" spans="2:18" ht="16" customHeight="1" x14ac:dyDescent="0.25">
      <c r="B61" s="206">
        <v>51</v>
      </c>
      <c r="C61" s="206"/>
      <c r="D61" s="207"/>
      <c r="E61" s="206"/>
      <c r="F61" s="206"/>
      <c r="G61" s="207"/>
      <c r="H61" s="207"/>
      <c r="I61" s="225" t="e">
        <f>VLOOKUP(K61,'W5_IGFMAS vs PATA'!A:J,10,0)</f>
        <v>#N/A</v>
      </c>
      <c r="J61" s="225" t="e">
        <f>VLOOKUP(K61,'W5_IGFMAS vs PATA'!A:J,4,0)</f>
        <v>#N/A</v>
      </c>
      <c r="K61" s="241"/>
      <c r="L61" s="225" t="e">
        <f>VLOOKUP(K61,'W5_IGFMAS vs PATA'!A:J,3,0)</f>
        <v>#N/A</v>
      </c>
      <c r="M61" s="206">
        <v>1</v>
      </c>
      <c r="N61" s="226" t="e">
        <f>VLOOKUP(K61,'W5_IGFMAS vs PATA'!A:J,8,0)</f>
        <v>#N/A</v>
      </c>
      <c r="O61" s="222"/>
      <c r="P61" s="209"/>
      <c r="Q61" s="207"/>
      <c r="R61" s="225"/>
    </row>
    <row r="62" spans="2:18" ht="16" customHeight="1" x14ac:dyDescent="0.25">
      <c r="B62" s="206">
        <v>52</v>
      </c>
      <c r="C62" s="206"/>
      <c r="D62" s="207"/>
      <c r="E62" s="206"/>
      <c r="F62" s="206"/>
      <c r="G62" s="207"/>
      <c r="H62" s="207"/>
      <c r="I62" s="225" t="e">
        <f>VLOOKUP(K62,'W5_IGFMAS vs PATA'!A:J,10,0)</f>
        <v>#N/A</v>
      </c>
      <c r="J62" s="225" t="e">
        <f>VLOOKUP(K62,'W5_IGFMAS vs PATA'!A:J,4,0)</f>
        <v>#N/A</v>
      </c>
      <c r="K62" s="241"/>
      <c r="L62" s="225" t="e">
        <f>VLOOKUP(K62,'W5_IGFMAS vs PATA'!A:J,3,0)</f>
        <v>#N/A</v>
      </c>
      <c r="M62" s="206">
        <v>1</v>
      </c>
      <c r="N62" s="226" t="e">
        <f>VLOOKUP(K62,'W5_IGFMAS vs PATA'!A:J,8,0)</f>
        <v>#N/A</v>
      </c>
      <c r="O62" s="222"/>
      <c r="P62" s="209"/>
      <c r="Q62" s="207"/>
      <c r="R62" s="225"/>
    </row>
    <row r="63" spans="2:18" ht="16" customHeight="1" x14ac:dyDescent="0.25">
      <c r="B63" s="206">
        <v>53</v>
      </c>
      <c r="C63" s="206"/>
      <c r="D63" s="207"/>
      <c r="E63" s="206"/>
      <c r="F63" s="206"/>
      <c r="G63" s="207"/>
      <c r="H63" s="207"/>
      <c r="I63" s="225" t="e">
        <f>VLOOKUP(K63,'W5_IGFMAS vs PATA'!A:J,10,0)</f>
        <v>#N/A</v>
      </c>
      <c r="J63" s="225" t="e">
        <f>VLOOKUP(K63,'W5_IGFMAS vs PATA'!A:J,4,0)</f>
        <v>#N/A</v>
      </c>
      <c r="K63" s="241"/>
      <c r="L63" s="225" t="e">
        <f>VLOOKUP(K63,'W5_IGFMAS vs PATA'!A:J,3,0)</f>
        <v>#N/A</v>
      </c>
      <c r="M63" s="206">
        <v>1</v>
      </c>
      <c r="N63" s="226" t="e">
        <f>VLOOKUP(K63,'W5_IGFMAS vs PATA'!A:J,8,0)</f>
        <v>#N/A</v>
      </c>
      <c r="O63" s="222"/>
      <c r="P63" s="209"/>
      <c r="Q63" s="207"/>
      <c r="R63" s="225"/>
    </row>
    <row r="64" spans="2:18" ht="16" customHeight="1" x14ac:dyDescent="0.25">
      <c r="B64" s="206">
        <v>54</v>
      </c>
      <c r="C64" s="206"/>
      <c r="D64" s="207"/>
      <c r="E64" s="206"/>
      <c r="F64" s="206"/>
      <c r="G64" s="207"/>
      <c r="H64" s="207"/>
      <c r="I64" s="225" t="e">
        <f>VLOOKUP(K64,'W5_IGFMAS vs PATA'!A:J,10,0)</f>
        <v>#N/A</v>
      </c>
      <c r="J64" s="225" t="e">
        <f>VLOOKUP(K64,'W5_IGFMAS vs PATA'!A:J,4,0)</f>
        <v>#N/A</v>
      </c>
      <c r="K64" s="241"/>
      <c r="L64" s="225" t="e">
        <f>VLOOKUP(K64,'W5_IGFMAS vs PATA'!A:J,3,0)</f>
        <v>#N/A</v>
      </c>
      <c r="M64" s="206">
        <v>1</v>
      </c>
      <c r="N64" s="226" t="e">
        <f>VLOOKUP(K64,'W5_IGFMAS vs PATA'!A:J,8,0)</f>
        <v>#N/A</v>
      </c>
      <c r="O64" s="222"/>
      <c r="P64" s="209"/>
      <c r="Q64" s="207"/>
      <c r="R64" s="225"/>
    </row>
    <row r="65" spans="2:18" ht="16" customHeight="1" x14ac:dyDescent="0.25">
      <c r="B65" s="206">
        <v>55</v>
      </c>
      <c r="C65" s="206"/>
      <c r="D65" s="207"/>
      <c r="E65" s="206"/>
      <c r="F65" s="206"/>
      <c r="G65" s="207"/>
      <c r="H65" s="207"/>
      <c r="I65" s="225" t="e">
        <f>VLOOKUP(K65,'W5_IGFMAS vs PATA'!A:J,10,0)</f>
        <v>#N/A</v>
      </c>
      <c r="J65" s="225" t="e">
        <f>VLOOKUP(K65,'W5_IGFMAS vs PATA'!A:J,4,0)</f>
        <v>#N/A</v>
      </c>
      <c r="K65" s="241"/>
      <c r="L65" s="225" t="e">
        <f>VLOOKUP(K65,'W5_IGFMAS vs PATA'!A:J,3,0)</f>
        <v>#N/A</v>
      </c>
      <c r="M65" s="206">
        <v>1</v>
      </c>
      <c r="N65" s="226" t="e">
        <f>VLOOKUP(K65,'W5_IGFMAS vs PATA'!A:J,8,0)</f>
        <v>#N/A</v>
      </c>
      <c r="O65" s="222"/>
      <c r="P65" s="209"/>
      <c r="Q65" s="207"/>
      <c r="R65" s="225"/>
    </row>
    <row r="66" spans="2:18" ht="16" customHeight="1" x14ac:dyDescent="0.25">
      <c r="B66" s="206">
        <v>56</v>
      </c>
      <c r="C66" s="206"/>
      <c r="D66" s="207"/>
      <c r="E66" s="206"/>
      <c r="F66" s="206"/>
      <c r="G66" s="207"/>
      <c r="H66" s="207"/>
      <c r="I66" s="225" t="e">
        <f>VLOOKUP(K66,'W5_IGFMAS vs PATA'!A:J,10,0)</f>
        <v>#N/A</v>
      </c>
      <c r="J66" s="225" t="e">
        <f>VLOOKUP(K66,'W5_IGFMAS vs PATA'!A:J,4,0)</f>
        <v>#N/A</v>
      </c>
      <c r="K66" s="241"/>
      <c r="L66" s="225" t="e">
        <f>VLOOKUP(K66,'W5_IGFMAS vs PATA'!A:J,3,0)</f>
        <v>#N/A</v>
      </c>
      <c r="M66" s="206">
        <v>1</v>
      </c>
      <c r="N66" s="226" t="e">
        <f>VLOOKUP(K66,'W5_IGFMAS vs PATA'!A:J,8,0)</f>
        <v>#N/A</v>
      </c>
      <c r="O66" s="222"/>
      <c r="P66" s="209"/>
      <c r="Q66" s="207"/>
      <c r="R66" s="225"/>
    </row>
    <row r="67" spans="2:18" ht="16" customHeight="1" x14ac:dyDescent="0.25">
      <c r="B67" s="206">
        <v>57</v>
      </c>
      <c r="C67" s="206"/>
      <c r="D67" s="207"/>
      <c r="E67" s="206"/>
      <c r="F67" s="206"/>
      <c r="G67" s="207"/>
      <c r="H67" s="207"/>
      <c r="I67" s="225" t="e">
        <f>VLOOKUP(K67,'W5_IGFMAS vs PATA'!A:J,10,0)</f>
        <v>#N/A</v>
      </c>
      <c r="J67" s="225" t="e">
        <f>VLOOKUP(K67,'W5_IGFMAS vs PATA'!A:J,4,0)</f>
        <v>#N/A</v>
      </c>
      <c r="K67" s="241"/>
      <c r="L67" s="225" t="e">
        <f>VLOOKUP(K67,'W5_IGFMAS vs PATA'!A:J,3,0)</f>
        <v>#N/A</v>
      </c>
      <c r="M67" s="206">
        <v>1</v>
      </c>
      <c r="N67" s="226" t="e">
        <f>VLOOKUP(K67,'W5_IGFMAS vs PATA'!A:J,8,0)</f>
        <v>#N/A</v>
      </c>
      <c r="O67" s="222"/>
      <c r="P67" s="209"/>
      <c r="Q67" s="207"/>
      <c r="R67" s="225"/>
    </row>
    <row r="68" spans="2:18" ht="16" customHeight="1" x14ac:dyDescent="0.25">
      <c r="B68" s="206">
        <v>58</v>
      </c>
      <c r="C68" s="206"/>
      <c r="D68" s="207"/>
      <c r="E68" s="206"/>
      <c r="F68" s="206"/>
      <c r="G68" s="207"/>
      <c r="H68" s="207"/>
      <c r="I68" s="225" t="e">
        <f>VLOOKUP(K68,'W5_IGFMAS vs PATA'!A:J,10,0)</f>
        <v>#N/A</v>
      </c>
      <c r="J68" s="225" t="e">
        <f>VLOOKUP(K68,'W5_IGFMAS vs PATA'!A:J,4,0)</f>
        <v>#N/A</v>
      </c>
      <c r="K68" s="241"/>
      <c r="L68" s="225" t="e">
        <f>VLOOKUP(K68,'W5_IGFMAS vs PATA'!A:J,3,0)</f>
        <v>#N/A</v>
      </c>
      <c r="M68" s="206">
        <v>1</v>
      </c>
      <c r="N68" s="226" t="e">
        <f>VLOOKUP(K68,'W5_IGFMAS vs PATA'!A:J,8,0)</f>
        <v>#N/A</v>
      </c>
      <c r="O68" s="222"/>
      <c r="P68" s="209"/>
      <c r="Q68" s="207"/>
      <c r="R68" s="225"/>
    </row>
    <row r="69" spans="2:18" ht="16" customHeight="1" x14ac:dyDescent="0.25">
      <c r="B69" s="206">
        <v>59</v>
      </c>
      <c r="C69" s="206"/>
      <c r="D69" s="207"/>
      <c r="E69" s="206"/>
      <c r="F69" s="206"/>
      <c r="G69" s="207"/>
      <c r="H69" s="207"/>
      <c r="I69" s="225" t="e">
        <f>VLOOKUP(K69,'W5_IGFMAS vs PATA'!A:J,10,0)</f>
        <v>#N/A</v>
      </c>
      <c r="J69" s="225" t="e">
        <f>VLOOKUP(K69,'W5_IGFMAS vs PATA'!A:J,4,0)</f>
        <v>#N/A</v>
      </c>
      <c r="K69" s="241"/>
      <c r="L69" s="225" t="e">
        <f>VLOOKUP(K69,'W5_IGFMAS vs PATA'!A:J,3,0)</f>
        <v>#N/A</v>
      </c>
      <c r="M69" s="206">
        <v>1</v>
      </c>
      <c r="N69" s="226" t="e">
        <f>VLOOKUP(K69,'W5_IGFMAS vs PATA'!A:J,8,0)</f>
        <v>#N/A</v>
      </c>
      <c r="O69" s="222"/>
      <c r="P69" s="209"/>
      <c r="Q69" s="207"/>
      <c r="R69" s="225"/>
    </row>
    <row r="70" spans="2:18" ht="16" customHeight="1" x14ac:dyDescent="0.25">
      <c r="B70" s="206">
        <v>60</v>
      </c>
      <c r="C70" s="206"/>
      <c r="D70" s="207"/>
      <c r="E70" s="206"/>
      <c r="F70" s="206"/>
      <c r="G70" s="207"/>
      <c r="H70" s="207"/>
      <c r="I70" s="225" t="e">
        <f>VLOOKUP(K70,'W5_IGFMAS vs PATA'!A:J,10,0)</f>
        <v>#N/A</v>
      </c>
      <c r="J70" s="225" t="e">
        <f>VLOOKUP(K70,'W5_IGFMAS vs PATA'!A:J,4,0)</f>
        <v>#N/A</v>
      </c>
      <c r="K70" s="241"/>
      <c r="L70" s="225" t="e">
        <f>VLOOKUP(K70,'W5_IGFMAS vs PATA'!A:J,3,0)</f>
        <v>#N/A</v>
      </c>
      <c r="M70" s="206">
        <v>1</v>
      </c>
      <c r="N70" s="226" t="e">
        <f>VLOOKUP(K70,'W5_IGFMAS vs PATA'!A:J,8,0)</f>
        <v>#N/A</v>
      </c>
      <c r="O70" s="222"/>
      <c r="P70" s="209"/>
      <c r="Q70" s="207"/>
      <c r="R70" s="225"/>
    </row>
    <row r="71" spans="2:18" ht="16" customHeight="1" x14ac:dyDescent="0.25">
      <c r="B71" s="206">
        <v>61</v>
      </c>
      <c r="C71" s="206"/>
      <c r="D71" s="207"/>
      <c r="E71" s="206"/>
      <c r="F71" s="206"/>
      <c r="G71" s="207"/>
      <c r="H71" s="207"/>
      <c r="I71" s="225" t="e">
        <f>VLOOKUP(K71,'W5_IGFMAS vs PATA'!A:J,10,0)</f>
        <v>#N/A</v>
      </c>
      <c r="J71" s="225" t="e">
        <f>VLOOKUP(K71,'W5_IGFMAS vs PATA'!A:J,4,0)</f>
        <v>#N/A</v>
      </c>
      <c r="K71" s="241"/>
      <c r="L71" s="225" t="e">
        <f>VLOOKUP(K71,'W5_IGFMAS vs PATA'!A:J,3,0)</f>
        <v>#N/A</v>
      </c>
      <c r="M71" s="206">
        <v>1</v>
      </c>
      <c r="N71" s="226" t="e">
        <f>VLOOKUP(K71,'W5_IGFMAS vs PATA'!A:J,8,0)</f>
        <v>#N/A</v>
      </c>
      <c r="O71" s="222"/>
      <c r="P71" s="209"/>
      <c r="Q71" s="207"/>
      <c r="R71" s="225"/>
    </row>
    <row r="72" spans="2:18" ht="16" customHeight="1" x14ac:dyDescent="0.25">
      <c r="B72" s="206">
        <v>62</v>
      </c>
      <c r="C72" s="206"/>
      <c r="D72" s="207"/>
      <c r="E72" s="206"/>
      <c r="F72" s="206"/>
      <c r="G72" s="207"/>
      <c r="H72" s="207"/>
      <c r="I72" s="225" t="e">
        <f>VLOOKUP(K72,'W5_IGFMAS vs PATA'!A:J,10,0)</f>
        <v>#N/A</v>
      </c>
      <c r="J72" s="225" t="e">
        <f>VLOOKUP(K72,'W5_IGFMAS vs PATA'!A:J,4,0)</f>
        <v>#N/A</v>
      </c>
      <c r="K72" s="241"/>
      <c r="L72" s="225" t="e">
        <f>VLOOKUP(K72,'W5_IGFMAS vs PATA'!A:J,3,0)</f>
        <v>#N/A</v>
      </c>
      <c r="M72" s="206">
        <v>1</v>
      </c>
      <c r="N72" s="226" t="e">
        <f>VLOOKUP(K72,'W5_IGFMAS vs PATA'!A:J,8,0)</f>
        <v>#N/A</v>
      </c>
      <c r="O72" s="222"/>
      <c r="P72" s="209"/>
      <c r="Q72" s="207"/>
      <c r="R72" s="225"/>
    </row>
    <row r="73" spans="2:18" ht="16" customHeight="1" x14ac:dyDescent="0.25">
      <c r="B73" s="206">
        <v>63</v>
      </c>
      <c r="C73" s="206"/>
      <c r="D73" s="207"/>
      <c r="E73" s="206"/>
      <c r="F73" s="206"/>
      <c r="G73" s="207"/>
      <c r="H73" s="207"/>
      <c r="I73" s="225" t="e">
        <f>VLOOKUP(K73,'W5_IGFMAS vs PATA'!A:J,10,0)</f>
        <v>#N/A</v>
      </c>
      <c r="J73" s="225" t="e">
        <f>VLOOKUP(K73,'W5_IGFMAS vs PATA'!A:J,4,0)</f>
        <v>#N/A</v>
      </c>
      <c r="K73" s="241"/>
      <c r="L73" s="225" t="e">
        <f>VLOOKUP(K73,'W5_IGFMAS vs PATA'!A:J,3,0)</f>
        <v>#N/A</v>
      </c>
      <c r="M73" s="206">
        <v>1</v>
      </c>
      <c r="N73" s="226" t="e">
        <f>VLOOKUP(K73,'W5_IGFMAS vs PATA'!A:J,8,0)</f>
        <v>#N/A</v>
      </c>
      <c r="O73" s="222"/>
      <c r="P73" s="209"/>
      <c r="Q73" s="207"/>
      <c r="R73" s="225"/>
    </row>
    <row r="74" spans="2:18" ht="16" customHeight="1" x14ac:dyDescent="0.25">
      <c r="B74" s="206">
        <v>64</v>
      </c>
      <c r="C74" s="206"/>
      <c r="D74" s="207"/>
      <c r="E74" s="206"/>
      <c r="F74" s="206"/>
      <c r="G74" s="207"/>
      <c r="H74" s="207"/>
      <c r="I74" s="225" t="e">
        <f>VLOOKUP(K74,'W5_IGFMAS vs PATA'!A:J,10,0)</f>
        <v>#N/A</v>
      </c>
      <c r="J74" s="225" t="e">
        <f>VLOOKUP(K74,'W5_IGFMAS vs PATA'!A:J,4,0)</f>
        <v>#N/A</v>
      </c>
      <c r="K74" s="241"/>
      <c r="L74" s="225" t="e">
        <f>VLOOKUP(K74,'W5_IGFMAS vs PATA'!A:J,3,0)</f>
        <v>#N/A</v>
      </c>
      <c r="M74" s="206">
        <v>1</v>
      </c>
      <c r="N74" s="226" t="e">
        <f>VLOOKUP(K74,'W5_IGFMAS vs PATA'!A:J,8,0)</f>
        <v>#N/A</v>
      </c>
      <c r="O74" s="222"/>
      <c r="P74" s="209"/>
      <c r="Q74" s="207"/>
      <c r="R74" s="225"/>
    </row>
    <row r="75" spans="2:18" ht="16" customHeight="1" x14ac:dyDescent="0.25">
      <c r="B75" s="206">
        <v>65</v>
      </c>
      <c r="C75" s="206"/>
      <c r="D75" s="207"/>
      <c r="E75" s="206"/>
      <c r="F75" s="206"/>
      <c r="G75" s="207"/>
      <c r="H75" s="207"/>
      <c r="I75" s="225" t="e">
        <f>VLOOKUP(K75,'W5_IGFMAS vs PATA'!A:J,10,0)</f>
        <v>#N/A</v>
      </c>
      <c r="J75" s="225" t="e">
        <f>VLOOKUP(K75,'W5_IGFMAS vs PATA'!A:J,4,0)</f>
        <v>#N/A</v>
      </c>
      <c r="K75" s="241"/>
      <c r="L75" s="225" t="e">
        <f>VLOOKUP(K75,'W5_IGFMAS vs PATA'!A:J,3,0)</f>
        <v>#N/A</v>
      </c>
      <c r="M75" s="206">
        <v>1</v>
      </c>
      <c r="N75" s="226" t="e">
        <f>VLOOKUP(K75,'W5_IGFMAS vs PATA'!A:J,8,0)</f>
        <v>#N/A</v>
      </c>
      <c r="O75" s="222"/>
      <c r="P75" s="209"/>
      <c r="Q75" s="207"/>
      <c r="R75" s="225"/>
    </row>
    <row r="76" spans="2:18" ht="16" customHeight="1" x14ac:dyDescent="0.25">
      <c r="B76" s="206">
        <v>66</v>
      </c>
      <c r="C76" s="206"/>
      <c r="D76" s="207"/>
      <c r="E76" s="206"/>
      <c r="F76" s="206"/>
      <c r="G76" s="207"/>
      <c r="H76" s="207"/>
      <c r="I76" s="225" t="e">
        <f>VLOOKUP(K76,'W5_IGFMAS vs PATA'!A:J,10,0)</f>
        <v>#N/A</v>
      </c>
      <c r="J76" s="225" t="e">
        <f>VLOOKUP(K76,'W5_IGFMAS vs PATA'!A:J,4,0)</f>
        <v>#N/A</v>
      </c>
      <c r="K76" s="241"/>
      <c r="L76" s="225" t="e">
        <f>VLOOKUP(K76,'W5_IGFMAS vs PATA'!A:J,3,0)</f>
        <v>#N/A</v>
      </c>
      <c r="M76" s="206">
        <v>1</v>
      </c>
      <c r="N76" s="226" t="e">
        <f>VLOOKUP(K76,'W5_IGFMAS vs PATA'!A:J,8,0)</f>
        <v>#N/A</v>
      </c>
      <c r="O76" s="222"/>
      <c r="P76" s="209"/>
      <c r="Q76" s="207"/>
      <c r="R76" s="225"/>
    </row>
    <row r="77" spans="2:18" ht="16" customHeight="1" x14ac:dyDescent="0.25">
      <c r="B77" s="206">
        <v>67</v>
      </c>
      <c r="C77" s="206"/>
      <c r="D77" s="207"/>
      <c r="E77" s="206"/>
      <c r="F77" s="206"/>
      <c r="G77" s="207"/>
      <c r="H77" s="207"/>
      <c r="I77" s="225" t="e">
        <f>VLOOKUP(K77,'W5_IGFMAS vs PATA'!A:J,10,0)</f>
        <v>#N/A</v>
      </c>
      <c r="J77" s="225" t="e">
        <f>VLOOKUP(K77,'W5_IGFMAS vs PATA'!A:J,4,0)</f>
        <v>#N/A</v>
      </c>
      <c r="K77" s="241"/>
      <c r="L77" s="225" t="e">
        <f>VLOOKUP(K77,'W5_IGFMAS vs PATA'!A:J,3,0)</f>
        <v>#N/A</v>
      </c>
      <c r="M77" s="206">
        <v>1</v>
      </c>
      <c r="N77" s="226" t="e">
        <f>VLOOKUP(K77,'W5_IGFMAS vs PATA'!A:J,8,0)</f>
        <v>#N/A</v>
      </c>
      <c r="O77" s="222"/>
      <c r="P77" s="209"/>
      <c r="Q77" s="207"/>
      <c r="R77" s="225"/>
    </row>
    <row r="78" spans="2:18" ht="16" customHeight="1" x14ac:dyDescent="0.25">
      <c r="B78" s="206">
        <v>68</v>
      </c>
      <c r="C78" s="206"/>
      <c r="D78" s="207"/>
      <c r="E78" s="206"/>
      <c r="F78" s="206"/>
      <c r="G78" s="207"/>
      <c r="H78" s="207"/>
      <c r="I78" s="225" t="e">
        <f>VLOOKUP(K78,'W5_IGFMAS vs PATA'!A:J,10,0)</f>
        <v>#N/A</v>
      </c>
      <c r="J78" s="225" t="e">
        <f>VLOOKUP(K78,'W5_IGFMAS vs PATA'!A:J,4,0)</f>
        <v>#N/A</v>
      </c>
      <c r="K78" s="241"/>
      <c r="L78" s="225" t="e">
        <f>VLOOKUP(K78,'W5_IGFMAS vs PATA'!A:J,3,0)</f>
        <v>#N/A</v>
      </c>
      <c r="M78" s="206">
        <v>1</v>
      </c>
      <c r="N78" s="226" t="e">
        <f>VLOOKUP(K78,'W5_IGFMAS vs PATA'!A:J,8,0)</f>
        <v>#N/A</v>
      </c>
      <c r="O78" s="222"/>
      <c r="P78" s="209"/>
      <c r="Q78" s="207"/>
      <c r="R78" s="225"/>
    </row>
    <row r="79" spans="2:18" ht="16" customHeight="1" x14ac:dyDescent="0.25">
      <c r="B79" s="206">
        <v>69</v>
      </c>
      <c r="C79" s="206"/>
      <c r="D79" s="207"/>
      <c r="E79" s="206"/>
      <c r="F79" s="206"/>
      <c r="G79" s="207"/>
      <c r="H79" s="207"/>
      <c r="I79" s="225" t="e">
        <f>VLOOKUP(K79,'W5_IGFMAS vs PATA'!A:J,10,0)</f>
        <v>#N/A</v>
      </c>
      <c r="J79" s="225" t="e">
        <f>VLOOKUP(K79,'W5_IGFMAS vs PATA'!A:J,4,0)</f>
        <v>#N/A</v>
      </c>
      <c r="K79" s="241"/>
      <c r="L79" s="225" t="e">
        <f>VLOOKUP(K79,'W5_IGFMAS vs PATA'!A:J,3,0)</f>
        <v>#N/A</v>
      </c>
      <c r="M79" s="206">
        <v>1</v>
      </c>
      <c r="N79" s="226" t="e">
        <f>VLOOKUP(K79,'W5_IGFMAS vs PATA'!A:J,8,0)</f>
        <v>#N/A</v>
      </c>
      <c r="O79" s="222"/>
      <c r="P79" s="209"/>
      <c r="Q79" s="207"/>
      <c r="R79" s="225"/>
    </row>
    <row r="80" spans="2:18" ht="16" customHeight="1" x14ac:dyDescent="0.25">
      <c r="B80" s="206">
        <v>70</v>
      </c>
      <c r="C80" s="206"/>
      <c r="D80" s="207"/>
      <c r="E80" s="206"/>
      <c r="F80" s="206"/>
      <c r="G80" s="207"/>
      <c r="H80" s="207"/>
      <c r="I80" s="225" t="e">
        <f>VLOOKUP(K80,'W5_IGFMAS vs PATA'!A:J,10,0)</f>
        <v>#N/A</v>
      </c>
      <c r="J80" s="225" t="e">
        <f>VLOOKUP(K80,'W5_IGFMAS vs PATA'!A:J,4,0)</f>
        <v>#N/A</v>
      </c>
      <c r="K80" s="241"/>
      <c r="L80" s="225" t="e">
        <f>VLOOKUP(K80,'W5_IGFMAS vs PATA'!A:J,3,0)</f>
        <v>#N/A</v>
      </c>
      <c r="M80" s="206">
        <v>1</v>
      </c>
      <c r="N80" s="226" t="e">
        <f>VLOOKUP(K80,'W5_IGFMAS vs PATA'!A:J,8,0)</f>
        <v>#N/A</v>
      </c>
      <c r="O80" s="222"/>
      <c r="P80" s="209"/>
      <c r="Q80" s="207"/>
      <c r="R80" s="225"/>
    </row>
    <row r="81" spans="2:18" ht="16" customHeight="1" x14ac:dyDescent="0.25">
      <c r="B81" s="206">
        <v>71</v>
      </c>
      <c r="C81" s="206"/>
      <c r="D81" s="207"/>
      <c r="E81" s="206"/>
      <c r="F81" s="206"/>
      <c r="G81" s="207"/>
      <c r="H81" s="207"/>
      <c r="I81" s="225" t="e">
        <f>VLOOKUP(K81,'W5_IGFMAS vs PATA'!A:J,10,0)</f>
        <v>#N/A</v>
      </c>
      <c r="J81" s="225" t="e">
        <f>VLOOKUP(K81,'W5_IGFMAS vs PATA'!A:J,4,0)</f>
        <v>#N/A</v>
      </c>
      <c r="K81" s="241"/>
      <c r="L81" s="225" t="e">
        <f>VLOOKUP(K81,'W5_IGFMAS vs PATA'!A:J,3,0)</f>
        <v>#N/A</v>
      </c>
      <c r="M81" s="206">
        <v>1</v>
      </c>
      <c r="N81" s="226" t="e">
        <f>VLOOKUP(K81,'W5_IGFMAS vs PATA'!A:J,8,0)</f>
        <v>#N/A</v>
      </c>
      <c r="O81" s="222"/>
      <c r="P81" s="209"/>
      <c r="Q81" s="207"/>
      <c r="R81" s="225"/>
    </row>
    <row r="82" spans="2:18" ht="16" customHeight="1" x14ac:dyDescent="0.25">
      <c r="B82" s="206">
        <v>72</v>
      </c>
      <c r="C82" s="206"/>
      <c r="D82" s="207"/>
      <c r="E82" s="206"/>
      <c r="F82" s="206"/>
      <c r="G82" s="207"/>
      <c r="H82" s="207"/>
      <c r="I82" s="225" t="e">
        <f>VLOOKUP(K82,'W5_IGFMAS vs PATA'!A:J,10,0)</f>
        <v>#N/A</v>
      </c>
      <c r="J82" s="225" t="e">
        <f>VLOOKUP(K82,'W5_IGFMAS vs PATA'!A:J,4,0)</f>
        <v>#N/A</v>
      </c>
      <c r="K82" s="241"/>
      <c r="L82" s="225" t="e">
        <f>VLOOKUP(K82,'W5_IGFMAS vs PATA'!A:J,3,0)</f>
        <v>#N/A</v>
      </c>
      <c r="M82" s="206">
        <v>1</v>
      </c>
      <c r="N82" s="226" t="e">
        <f>VLOOKUP(K82,'W5_IGFMAS vs PATA'!A:J,8,0)</f>
        <v>#N/A</v>
      </c>
      <c r="O82" s="222"/>
      <c r="P82" s="209"/>
      <c r="Q82" s="207"/>
      <c r="R82" s="225"/>
    </row>
    <row r="83" spans="2:18" ht="16" customHeight="1" x14ac:dyDescent="0.25">
      <c r="B83" s="206">
        <v>73</v>
      </c>
      <c r="C83" s="206"/>
      <c r="D83" s="207"/>
      <c r="E83" s="206"/>
      <c r="F83" s="206"/>
      <c r="G83" s="207"/>
      <c r="H83" s="207"/>
      <c r="I83" s="225" t="e">
        <f>VLOOKUP(K83,'W5_IGFMAS vs PATA'!A:J,10,0)</f>
        <v>#N/A</v>
      </c>
      <c r="J83" s="225" t="e">
        <f>VLOOKUP(K83,'W5_IGFMAS vs PATA'!A:J,4,0)</f>
        <v>#N/A</v>
      </c>
      <c r="K83" s="241"/>
      <c r="L83" s="225" t="e">
        <f>VLOOKUP(K83,'W5_IGFMAS vs PATA'!A:J,3,0)</f>
        <v>#N/A</v>
      </c>
      <c r="M83" s="206">
        <v>1</v>
      </c>
      <c r="N83" s="226" t="e">
        <f>VLOOKUP(K83,'W5_IGFMAS vs PATA'!A:J,8,0)</f>
        <v>#N/A</v>
      </c>
      <c r="O83" s="222"/>
      <c r="P83" s="209"/>
      <c r="Q83" s="207"/>
      <c r="R83" s="225"/>
    </row>
    <row r="84" spans="2:18" ht="16" customHeight="1" x14ac:dyDescent="0.25">
      <c r="B84" s="206">
        <v>74</v>
      </c>
      <c r="C84" s="206"/>
      <c r="D84" s="207"/>
      <c r="E84" s="206"/>
      <c r="F84" s="206"/>
      <c r="G84" s="207"/>
      <c r="H84" s="207"/>
      <c r="I84" s="225" t="e">
        <f>VLOOKUP(K84,'W5_IGFMAS vs PATA'!A:J,10,0)</f>
        <v>#N/A</v>
      </c>
      <c r="J84" s="225" t="e">
        <f>VLOOKUP(K84,'W5_IGFMAS vs PATA'!A:J,4,0)</f>
        <v>#N/A</v>
      </c>
      <c r="K84" s="241"/>
      <c r="L84" s="225" t="e">
        <f>VLOOKUP(K84,'W5_IGFMAS vs PATA'!A:J,3,0)</f>
        <v>#N/A</v>
      </c>
      <c r="M84" s="206">
        <v>1</v>
      </c>
      <c r="N84" s="226" t="e">
        <f>VLOOKUP(K84,'W5_IGFMAS vs PATA'!A:J,8,0)</f>
        <v>#N/A</v>
      </c>
      <c r="O84" s="222"/>
      <c r="P84" s="209"/>
      <c r="Q84" s="207"/>
      <c r="R84" s="225"/>
    </row>
    <row r="85" spans="2:18" ht="16" customHeight="1" x14ac:dyDescent="0.25">
      <c r="B85" s="206">
        <v>75</v>
      </c>
      <c r="C85" s="206"/>
      <c r="D85" s="207"/>
      <c r="E85" s="206"/>
      <c r="F85" s="206"/>
      <c r="G85" s="207"/>
      <c r="H85" s="207"/>
      <c r="I85" s="225" t="e">
        <f>VLOOKUP(K85,'W5_IGFMAS vs PATA'!A:J,10,0)</f>
        <v>#N/A</v>
      </c>
      <c r="J85" s="225" t="e">
        <f>VLOOKUP(K85,'W5_IGFMAS vs PATA'!A:J,4,0)</f>
        <v>#N/A</v>
      </c>
      <c r="K85" s="241"/>
      <c r="L85" s="225" t="e">
        <f>VLOOKUP(K85,'W5_IGFMAS vs PATA'!A:J,3,0)</f>
        <v>#N/A</v>
      </c>
      <c r="M85" s="206">
        <v>1</v>
      </c>
      <c r="N85" s="226" t="e">
        <f>VLOOKUP(K85,'W5_IGFMAS vs PATA'!A:J,8,0)</f>
        <v>#N/A</v>
      </c>
      <c r="O85" s="222"/>
      <c r="P85" s="209"/>
      <c r="Q85" s="207"/>
      <c r="R85" s="225"/>
    </row>
    <row r="86" spans="2:18" ht="16" customHeight="1" x14ac:dyDescent="0.25">
      <c r="B86" s="206">
        <v>76</v>
      </c>
      <c r="C86" s="206"/>
      <c r="D86" s="207"/>
      <c r="E86" s="206"/>
      <c r="F86" s="206"/>
      <c r="G86" s="207"/>
      <c r="H86" s="207"/>
      <c r="I86" s="225" t="e">
        <f>VLOOKUP(K86,'W5_IGFMAS vs PATA'!A:J,10,0)</f>
        <v>#N/A</v>
      </c>
      <c r="J86" s="225" t="e">
        <f>VLOOKUP(K86,'W5_IGFMAS vs PATA'!A:J,4,0)</f>
        <v>#N/A</v>
      </c>
      <c r="K86" s="241"/>
      <c r="L86" s="225" t="e">
        <f>VLOOKUP(K86,'W5_IGFMAS vs PATA'!A:J,3,0)</f>
        <v>#N/A</v>
      </c>
      <c r="M86" s="206">
        <v>1</v>
      </c>
      <c r="N86" s="226" t="e">
        <f>VLOOKUP(K86,'W5_IGFMAS vs PATA'!A:J,8,0)</f>
        <v>#N/A</v>
      </c>
      <c r="O86" s="222"/>
      <c r="P86" s="209"/>
      <c r="Q86" s="207"/>
      <c r="R86" s="225"/>
    </row>
    <row r="87" spans="2:18" ht="16" customHeight="1" x14ac:dyDescent="0.25">
      <c r="B87" s="206">
        <v>77</v>
      </c>
      <c r="C87" s="206"/>
      <c r="D87" s="207"/>
      <c r="E87" s="206"/>
      <c r="F87" s="206"/>
      <c r="G87" s="207"/>
      <c r="H87" s="207"/>
      <c r="I87" s="225" t="e">
        <f>VLOOKUP(K87,'W5_IGFMAS vs PATA'!A:J,10,0)</f>
        <v>#N/A</v>
      </c>
      <c r="J87" s="225" t="e">
        <f>VLOOKUP(K87,'W5_IGFMAS vs PATA'!A:J,4,0)</f>
        <v>#N/A</v>
      </c>
      <c r="K87" s="241"/>
      <c r="L87" s="225" t="e">
        <f>VLOOKUP(K87,'W5_IGFMAS vs PATA'!A:J,3,0)</f>
        <v>#N/A</v>
      </c>
      <c r="M87" s="206">
        <v>1</v>
      </c>
      <c r="N87" s="226" t="e">
        <f>VLOOKUP(K87,'W5_IGFMAS vs PATA'!A:J,8,0)</f>
        <v>#N/A</v>
      </c>
      <c r="O87" s="222"/>
      <c r="P87" s="209"/>
      <c r="Q87" s="207"/>
      <c r="R87" s="225"/>
    </row>
    <row r="88" spans="2:18" ht="16" customHeight="1" x14ac:dyDescent="0.25">
      <c r="B88" s="206">
        <v>78</v>
      </c>
      <c r="C88" s="206"/>
      <c r="D88" s="207"/>
      <c r="E88" s="206"/>
      <c r="F88" s="206"/>
      <c r="G88" s="207"/>
      <c r="H88" s="207"/>
      <c r="I88" s="225" t="e">
        <f>VLOOKUP(K88,'W5_IGFMAS vs PATA'!A:J,10,0)</f>
        <v>#N/A</v>
      </c>
      <c r="J88" s="225" t="e">
        <f>VLOOKUP(K88,'W5_IGFMAS vs PATA'!A:J,4,0)</f>
        <v>#N/A</v>
      </c>
      <c r="K88" s="241"/>
      <c r="L88" s="225" t="e">
        <f>VLOOKUP(K88,'W5_IGFMAS vs PATA'!A:J,3,0)</f>
        <v>#N/A</v>
      </c>
      <c r="M88" s="206">
        <v>1</v>
      </c>
      <c r="N88" s="226" t="e">
        <f>VLOOKUP(K88,'W5_IGFMAS vs PATA'!A:J,8,0)</f>
        <v>#N/A</v>
      </c>
      <c r="O88" s="222"/>
      <c r="P88" s="209"/>
      <c r="Q88" s="207"/>
      <c r="R88" s="225"/>
    </row>
    <row r="89" spans="2:18" ht="16" customHeight="1" x14ac:dyDescent="0.25">
      <c r="B89" s="206">
        <v>79</v>
      </c>
      <c r="C89" s="206"/>
      <c r="D89" s="207"/>
      <c r="E89" s="206"/>
      <c r="F89" s="206"/>
      <c r="G89" s="207"/>
      <c r="H89" s="207"/>
      <c r="I89" s="225" t="e">
        <f>VLOOKUP(K89,'W5_IGFMAS vs PATA'!A:J,10,0)</f>
        <v>#N/A</v>
      </c>
      <c r="J89" s="225" t="e">
        <f>VLOOKUP(K89,'W5_IGFMAS vs PATA'!A:J,4,0)</f>
        <v>#N/A</v>
      </c>
      <c r="K89" s="241"/>
      <c r="L89" s="225" t="e">
        <f>VLOOKUP(K89,'W5_IGFMAS vs PATA'!A:J,3,0)</f>
        <v>#N/A</v>
      </c>
      <c r="M89" s="206">
        <v>1</v>
      </c>
      <c r="N89" s="226" t="e">
        <f>VLOOKUP(K89,'W5_IGFMAS vs PATA'!A:J,8,0)</f>
        <v>#N/A</v>
      </c>
      <c r="O89" s="222"/>
      <c r="P89" s="209"/>
      <c r="Q89" s="207"/>
      <c r="R89" s="225"/>
    </row>
    <row r="90" spans="2:18" ht="16" customHeight="1" x14ac:dyDescent="0.25">
      <c r="B90" s="206">
        <v>80</v>
      </c>
      <c r="C90" s="206"/>
      <c r="D90" s="207"/>
      <c r="E90" s="206"/>
      <c r="F90" s="206"/>
      <c r="G90" s="207"/>
      <c r="H90" s="207"/>
      <c r="I90" s="225" t="e">
        <f>VLOOKUP(K90,'W5_IGFMAS vs PATA'!A:J,10,0)</f>
        <v>#N/A</v>
      </c>
      <c r="J90" s="225" t="e">
        <f>VLOOKUP(K90,'W5_IGFMAS vs PATA'!A:J,4,0)</f>
        <v>#N/A</v>
      </c>
      <c r="K90" s="241"/>
      <c r="L90" s="225" t="e">
        <f>VLOOKUP(K90,'W5_IGFMAS vs PATA'!A:J,3,0)</f>
        <v>#N/A</v>
      </c>
      <c r="M90" s="206">
        <v>1</v>
      </c>
      <c r="N90" s="226" t="e">
        <f>VLOOKUP(K90,'W5_IGFMAS vs PATA'!A:J,8,0)</f>
        <v>#N/A</v>
      </c>
      <c r="O90" s="222"/>
      <c r="P90" s="209"/>
      <c r="Q90" s="207"/>
      <c r="R90" s="225"/>
    </row>
    <row r="91" spans="2:18" ht="16" customHeight="1" x14ac:dyDescent="0.25">
      <c r="B91" s="206">
        <v>81</v>
      </c>
      <c r="C91" s="206"/>
      <c r="D91" s="207"/>
      <c r="E91" s="206"/>
      <c r="F91" s="206"/>
      <c r="G91" s="207"/>
      <c r="H91" s="207"/>
      <c r="I91" s="225" t="e">
        <f>VLOOKUP(K91,'W5_IGFMAS vs PATA'!A:J,10,0)</f>
        <v>#N/A</v>
      </c>
      <c r="J91" s="225" t="e">
        <f>VLOOKUP(K91,'W5_IGFMAS vs PATA'!A:J,4,0)</f>
        <v>#N/A</v>
      </c>
      <c r="K91" s="241"/>
      <c r="L91" s="225" t="e">
        <f>VLOOKUP(K91,'W5_IGFMAS vs PATA'!A:J,3,0)</f>
        <v>#N/A</v>
      </c>
      <c r="M91" s="206">
        <v>1</v>
      </c>
      <c r="N91" s="226" t="e">
        <f>VLOOKUP(K91,'W5_IGFMAS vs PATA'!A:J,8,0)</f>
        <v>#N/A</v>
      </c>
      <c r="O91" s="222"/>
      <c r="P91" s="209"/>
      <c r="Q91" s="207"/>
      <c r="R91" s="225"/>
    </row>
    <row r="92" spans="2:18" ht="16" customHeight="1" x14ac:dyDescent="0.25">
      <c r="B92" s="206">
        <v>82</v>
      </c>
      <c r="C92" s="206"/>
      <c r="D92" s="207"/>
      <c r="E92" s="206"/>
      <c r="F92" s="206"/>
      <c r="G92" s="207"/>
      <c r="H92" s="207"/>
      <c r="I92" s="225" t="e">
        <f>VLOOKUP(K92,'W5_IGFMAS vs PATA'!A:J,10,0)</f>
        <v>#N/A</v>
      </c>
      <c r="J92" s="225" t="e">
        <f>VLOOKUP(K92,'W5_IGFMAS vs PATA'!A:J,4,0)</f>
        <v>#N/A</v>
      </c>
      <c r="K92" s="241"/>
      <c r="L92" s="225" t="e">
        <f>VLOOKUP(K92,'W5_IGFMAS vs PATA'!A:J,3,0)</f>
        <v>#N/A</v>
      </c>
      <c r="M92" s="206">
        <v>1</v>
      </c>
      <c r="N92" s="226" t="e">
        <f>VLOOKUP(K92,'W5_IGFMAS vs PATA'!A:J,8,0)</f>
        <v>#N/A</v>
      </c>
      <c r="O92" s="222"/>
      <c r="P92" s="209"/>
      <c r="Q92" s="207"/>
      <c r="R92" s="225"/>
    </row>
    <row r="93" spans="2:18" ht="16" customHeight="1" x14ac:dyDescent="0.25">
      <c r="B93" s="206">
        <v>83</v>
      </c>
      <c r="C93" s="206"/>
      <c r="D93" s="207"/>
      <c r="E93" s="206"/>
      <c r="F93" s="206"/>
      <c r="G93" s="207"/>
      <c r="H93" s="207"/>
      <c r="I93" s="225" t="e">
        <f>VLOOKUP(K93,'W5_IGFMAS vs PATA'!A:J,10,0)</f>
        <v>#N/A</v>
      </c>
      <c r="J93" s="225" t="e">
        <f>VLOOKUP(K93,'W5_IGFMAS vs PATA'!A:J,4,0)</f>
        <v>#N/A</v>
      </c>
      <c r="K93" s="241"/>
      <c r="L93" s="225" t="e">
        <f>VLOOKUP(K93,'W5_IGFMAS vs PATA'!A:J,3,0)</f>
        <v>#N/A</v>
      </c>
      <c r="M93" s="206">
        <v>1</v>
      </c>
      <c r="N93" s="226" t="e">
        <f>VLOOKUP(K93,'W5_IGFMAS vs PATA'!A:J,8,0)</f>
        <v>#N/A</v>
      </c>
      <c r="O93" s="222"/>
      <c r="P93" s="209"/>
      <c r="Q93" s="207"/>
      <c r="R93" s="225"/>
    </row>
    <row r="94" spans="2:18" ht="16" customHeight="1" x14ac:dyDescent="0.25">
      <c r="B94" s="206">
        <v>84</v>
      </c>
      <c r="C94" s="206"/>
      <c r="D94" s="207"/>
      <c r="E94" s="206"/>
      <c r="F94" s="206"/>
      <c r="G94" s="207"/>
      <c r="H94" s="207"/>
      <c r="I94" s="225" t="e">
        <f>VLOOKUP(K94,'W5_IGFMAS vs PATA'!A:J,10,0)</f>
        <v>#N/A</v>
      </c>
      <c r="J94" s="225" t="e">
        <f>VLOOKUP(K94,'W5_IGFMAS vs PATA'!A:J,4,0)</f>
        <v>#N/A</v>
      </c>
      <c r="K94" s="241"/>
      <c r="L94" s="225" t="e">
        <f>VLOOKUP(K94,'W5_IGFMAS vs PATA'!A:J,3,0)</f>
        <v>#N/A</v>
      </c>
      <c r="M94" s="206">
        <v>1</v>
      </c>
      <c r="N94" s="226" t="e">
        <f>VLOOKUP(K94,'W5_IGFMAS vs PATA'!A:J,8,0)</f>
        <v>#N/A</v>
      </c>
      <c r="O94" s="222"/>
      <c r="P94" s="209"/>
      <c r="Q94" s="207"/>
      <c r="R94" s="225"/>
    </row>
    <row r="95" spans="2:18" ht="16" customHeight="1" x14ac:dyDescent="0.25">
      <c r="B95" s="206">
        <v>85</v>
      </c>
      <c r="C95" s="206"/>
      <c r="D95" s="207"/>
      <c r="E95" s="206"/>
      <c r="F95" s="206"/>
      <c r="G95" s="207"/>
      <c r="H95" s="207"/>
      <c r="I95" s="225" t="e">
        <f>VLOOKUP(K95,'W5_IGFMAS vs PATA'!A:J,10,0)</f>
        <v>#N/A</v>
      </c>
      <c r="J95" s="225" t="e">
        <f>VLOOKUP(K95,'W5_IGFMAS vs PATA'!A:J,4,0)</f>
        <v>#N/A</v>
      </c>
      <c r="K95" s="241"/>
      <c r="L95" s="225" t="e">
        <f>VLOOKUP(K95,'W5_IGFMAS vs PATA'!A:J,3,0)</f>
        <v>#N/A</v>
      </c>
      <c r="M95" s="206">
        <v>1</v>
      </c>
      <c r="N95" s="226" t="e">
        <f>VLOOKUP(K95,'W5_IGFMAS vs PATA'!A:J,8,0)</f>
        <v>#N/A</v>
      </c>
      <c r="O95" s="222"/>
      <c r="P95" s="209"/>
      <c r="Q95" s="207"/>
      <c r="R95" s="225"/>
    </row>
    <row r="96" spans="2:18" ht="16" customHeight="1" x14ac:dyDescent="0.25">
      <c r="B96" s="206">
        <v>86</v>
      </c>
      <c r="C96" s="206"/>
      <c r="D96" s="207"/>
      <c r="E96" s="206"/>
      <c r="F96" s="206"/>
      <c r="G96" s="207"/>
      <c r="H96" s="207"/>
      <c r="I96" s="225" t="e">
        <f>VLOOKUP(K96,'W5_IGFMAS vs PATA'!A:J,10,0)</f>
        <v>#N/A</v>
      </c>
      <c r="J96" s="225" t="e">
        <f>VLOOKUP(K96,'W5_IGFMAS vs PATA'!A:J,4,0)</f>
        <v>#N/A</v>
      </c>
      <c r="K96" s="241"/>
      <c r="L96" s="225" t="e">
        <f>VLOOKUP(K96,'W5_IGFMAS vs PATA'!A:J,3,0)</f>
        <v>#N/A</v>
      </c>
      <c r="M96" s="206">
        <v>1</v>
      </c>
      <c r="N96" s="226" t="e">
        <f>VLOOKUP(K96,'W5_IGFMAS vs PATA'!A:J,8,0)</f>
        <v>#N/A</v>
      </c>
      <c r="O96" s="222"/>
      <c r="P96" s="209"/>
      <c r="Q96" s="207"/>
      <c r="R96" s="225"/>
    </row>
    <row r="97" spans="2:18" ht="16" customHeight="1" x14ac:dyDescent="0.25">
      <c r="B97" s="206">
        <v>87</v>
      </c>
      <c r="C97" s="206"/>
      <c r="D97" s="207"/>
      <c r="E97" s="206"/>
      <c r="F97" s="206"/>
      <c r="G97" s="207"/>
      <c r="H97" s="207"/>
      <c r="I97" s="225" t="e">
        <f>VLOOKUP(K97,'W5_IGFMAS vs PATA'!A:J,10,0)</f>
        <v>#N/A</v>
      </c>
      <c r="J97" s="225" t="e">
        <f>VLOOKUP(K97,'W5_IGFMAS vs PATA'!A:J,4,0)</f>
        <v>#N/A</v>
      </c>
      <c r="K97" s="241"/>
      <c r="L97" s="225" t="e">
        <f>VLOOKUP(K97,'W5_IGFMAS vs PATA'!A:J,3,0)</f>
        <v>#N/A</v>
      </c>
      <c r="M97" s="206">
        <v>1</v>
      </c>
      <c r="N97" s="226" t="e">
        <f>VLOOKUP(K97,'W5_IGFMAS vs PATA'!A:J,8,0)</f>
        <v>#N/A</v>
      </c>
      <c r="O97" s="222"/>
      <c r="P97" s="209"/>
      <c r="Q97" s="207"/>
      <c r="R97" s="225"/>
    </row>
    <row r="98" spans="2:18" ht="16" customHeight="1" x14ac:dyDescent="0.25">
      <c r="B98" s="206">
        <v>88</v>
      </c>
      <c r="C98" s="206"/>
      <c r="D98" s="207"/>
      <c r="E98" s="206"/>
      <c r="F98" s="206"/>
      <c r="G98" s="207"/>
      <c r="H98" s="207"/>
      <c r="I98" s="225" t="e">
        <f>VLOOKUP(K98,'W5_IGFMAS vs PATA'!A:J,10,0)</f>
        <v>#N/A</v>
      </c>
      <c r="J98" s="225" t="e">
        <f>VLOOKUP(K98,'W5_IGFMAS vs PATA'!A:J,4,0)</f>
        <v>#N/A</v>
      </c>
      <c r="K98" s="241"/>
      <c r="L98" s="225" t="e">
        <f>VLOOKUP(K98,'W5_IGFMAS vs PATA'!A:J,3,0)</f>
        <v>#N/A</v>
      </c>
      <c r="M98" s="206">
        <v>1</v>
      </c>
      <c r="N98" s="226" t="e">
        <f>VLOOKUP(K98,'W5_IGFMAS vs PATA'!A:J,8,0)</f>
        <v>#N/A</v>
      </c>
      <c r="O98" s="222"/>
      <c r="P98" s="209"/>
      <c r="Q98" s="207"/>
      <c r="R98" s="225"/>
    </row>
    <row r="99" spans="2:18" ht="16" customHeight="1" x14ac:dyDescent="0.25">
      <c r="B99" s="206">
        <v>89</v>
      </c>
      <c r="C99" s="206"/>
      <c r="D99" s="207"/>
      <c r="E99" s="206"/>
      <c r="F99" s="206"/>
      <c r="G99" s="207"/>
      <c r="H99" s="207"/>
      <c r="I99" s="225" t="e">
        <f>VLOOKUP(K99,'W5_IGFMAS vs PATA'!A:J,10,0)</f>
        <v>#N/A</v>
      </c>
      <c r="J99" s="225" t="e">
        <f>VLOOKUP(K99,'W5_IGFMAS vs PATA'!A:J,4,0)</f>
        <v>#N/A</v>
      </c>
      <c r="K99" s="241"/>
      <c r="L99" s="225" t="e">
        <f>VLOOKUP(K99,'W5_IGFMAS vs PATA'!A:J,3,0)</f>
        <v>#N/A</v>
      </c>
      <c r="M99" s="206">
        <v>1</v>
      </c>
      <c r="N99" s="226" t="e">
        <f>VLOOKUP(K99,'W5_IGFMAS vs PATA'!A:J,8,0)</f>
        <v>#N/A</v>
      </c>
      <c r="O99" s="222"/>
      <c r="P99" s="209"/>
      <c r="Q99" s="207"/>
      <c r="R99" s="225"/>
    </row>
    <row r="100" spans="2:18" ht="16" customHeight="1" x14ac:dyDescent="0.25">
      <c r="B100" s="206">
        <v>90</v>
      </c>
      <c r="C100" s="206"/>
      <c r="D100" s="207"/>
      <c r="E100" s="206"/>
      <c r="F100" s="206"/>
      <c r="G100" s="207"/>
      <c r="H100" s="207"/>
      <c r="I100" s="225" t="e">
        <f>VLOOKUP(K100,'W5_IGFMAS vs PATA'!A:J,10,0)</f>
        <v>#N/A</v>
      </c>
      <c r="J100" s="225" t="e">
        <f>VLOOKUP(K100,'W5_IGFMAS vs PATA'!A:J,4,0)</f>
        <v>#N/A</v>
      </c>
      <c r="K100" s="241"/>
      <c r="L100" s="225" t="e">
        <f>VLOOKUP(K100,'W5_IGFMAS vs PATA'!A:J,3,0)</f>
        <v>#N/A</v>
      </c>
      <c r="M100" s="206">
        <v>1</v>
      </c>
      <c r="N100" s="226" t="e">
        <f>VLOOKUP(K100,'W5_IGFMAS vs PATA'!A:J,8,0)</f>
        <v>#N/A</v>
      </c>
      <c r="O100" s="222"/>
      <c r="P100" s="209"/>
      <c r="Q100" s="207"/>
      <c r="R100" s="225"/>
    </row>
    <row r="101" spans="2:18" ht="16" customHeight="1" x14ac:dyDescent="0.25">
      <c r="B101" s="206">
        <v>91</v>
      </c>
      <c r="C101" s="206"/>
      <c r="D101" s="207"/>
      <c r="E101" s="206"/>
      <c r="F101" s="206"/>
      <c r="G101" s="207"/>
      <c r="H101" s="207"/>
      <c r="I101" s="225" t="e">
        <f>VLOOKUP(K101,'W5_IGFMAS vs PATA'!A:J,10,0)</f>
        <v>#N/A</v>
      </c>
      <c r="J101" s="225" t="e">
        <f>VLOOKUP(K101,'W5_IGFMAS vs PATA'!A:J,4,0)</f>
        <v>#N/A</v>
      </c>
      <c r="K101" s="241"/>
      <c r="L101" s="225" t="e">
        <f>VLOOKUP(K101,'W5_IGFMAS vs PATA'!A:J,3,0)</f>
        <v>#N/A</v>
      </c>
      <c r="M101" s="206">
        <v>1</v>
      </c>
      <c r="N101" s="226" t="e">
        <f>VLOOKUP(K101,'W5_IGFMAS vs PATA'!A:J,8,0)</f>
        <v>#N/A</v>
      </c>
      <c r="O101" s="222"/>
      <c r="P101" s="209"/>
      <c r="Q101" s="207"/>
      <c r="R101" s="225"/>
    </row>
    <row r="102" spans="2:18" ht="16" customHeight="1" x14ac:dyDescent="0.25">
      <c r="B102" s="206">
        <v>92</v>
      </c>
      <c r="C102" s="206"/>
      <c r="D102" s="207"/>
      <c r="E102" s="206"/>
      <c r="F102" s="206"/>
      <c r="G102" s="207"/>
      <c r="H102" s="207"/>
      <c r="I102" s="225" t="e">
        <f>VLOOKUP(K102,'W5_IGFMAS vs PATA'!A:J,10,0)</f>
        <v>#N/A</v>
      </c>
      <c r="J102" s="225" t="e">
        <f>VLOOKUP(K102,'W5_IGFMAS vs PATA'!A:J,4,0)</f>
        <v>#N/A</v>
      </c>
      <c r="K102" s="241"/>
      <c r="L102" s="225" t="e">
        <f>VLOOKUP(K102,'W5_IGFMAS vs PATA'!A:J,3,0)</f>
        <v>#N/A</v>
      </c>
      <c r="M102" s="206">
        <v>1</v>
      </c>
      <c r="N102" s="226" t="e">
        <f>VLOOKUP(K102,'W5_IGFMAS vs PATA'!A:J,8,0)</f>
        <v>#N/A</v>
      </c>
      <c r="O102" s="222"/>
      <c r="P102" s="209"/>
      <c r="Q102" s="207"/>
      <c r="R102" s="225"/>
    </row>
    <row r="103" spans="2:18" ht="16" customHeight="1" x14ac:dyDescent="0.25">
      <c r="B103" s="206">
        <v>93</v>
      </c>
      <c r="C103" s="206"/>
      <c r="D103" s="207"/>
      <c r="E103" s="206"/>
      <c r="F103" s="206"/>
      <c r="G103" s="207"/>
      <c r="H103" s="207"/>
      <c r="I103" s="225" t="e">
        <f>VLOOKUP(K103,'W5_IGFMAS vs PATA'!A:J,10,0)</f>
        <v>#N/A</v>
      </c>
      <c r="J103" s="225" t="e">
        <f>VLOOKUP(K103,'W5_IGFMAS vs PATA'!A:J,4,0)</f>
        <v>#N/A</v>
      </c>
      <c r="K103" s="241"/>
      <c r="L103" s="225" t="e">
        <f>VLOOKUP(K103,'W5_IGFMAS vs PATA'!A:J,3,0)</f>
        <v>#N/A</v>
      </c>
      <c r="M103" s="206">
        <v>1</v>
      </c>
      <c r="N103" s="226" t="e">
        <f>VLOOKUP(K103,'W5_IGFMAS vs PATA'!A:J,8,0)</f>
        <v>#N/A</v>
      </c>
      <c r="O103" s="222"/>
      <c r="P103" s="209"/>
      <c r="Q103" s="207"/>
      <c r="R103" s="225"/>
    </row>
    <row r="104" spans="2:18" ht="16" customHeight="1" x14ac:dyDescent="0.25">
      <c r="B104" s="206">
        <v>94</v>
      </c>
      <c r="C104" s="206"/>
      <c r="D104" s="207"/>
      <c r="E104" s="206"/>
      <c r="F104" s="206"/>
      <c r="G104" s="207"/>
      <c r="H104" s="207"/>
      <c r="I104" s="225" t="e">
        <f>VLOOKUP(K104,'W5_IGFMAS vs PATA'!A:J,10,0)</f>
        <v>#N/A</v>
      </c>
      <c r="J104" s="225" t="e">
        <f>VLOOKUP(K104,'W5_IGFMAS vs PATA'!A:J,4,0)</f>
        <v>#N/A</v>
      </c>
      <c r="K104" s="241"/>
      <c r="L104" s="225" t="e">
        <f>VLOOKUP(K104,'W5_IGFMAS vs PATA'!A:J,3,0)</f>
        <v>#N/A</v>
      </c>
      <c r="M104" s="206">
        <v>1</v>
      </c>
      <c r="N104" s="226" t="e">
        <f>VLOOKUP(K104,'W5_IGFMAS vs PATA'!A:J,8,0)</f>
        <v>#N/A</v>
      </c>
      <c r="O104" s="222"/>
      <c r="P104" s="209"/>
      <c r="Q104" s="207"/>
      <c r="R104" s="225"/>
    </row>
    <row r="105" spans="2:18" ht="16" customHeight="1" x14ac:dyDescent="0.25">
      <c r="B105" s="206">
        <v>95</v>
      </c>
      <c r="C105" s="206"/>
      <c r="D105" s="207"/>
      <c r="E105" s="206"/>
      <c r="F105" s="206"/>
      <c r="G105" s="207"/>
      <c r="H105" s="207"/>
      <c r="I105" s="225" t="e">
        <f>VLOOKUP(K105,'W5_IGFMAS vs PATA'!A:J,10,0)</f>
        <v>#N/A</v>
      </c>
      <c r="J105" s="225" t="e">
        <f>VLOOKUP(K105,'W5_IGFMAS vs PATA'!A:J,4,0)</f>
        <v>#N/A</v>
      </c>
      <c r="K105" s="241"/>
      <c r="L105" s="225" t="e">
        <f>VLOOKUP(K105,'W5_IGFMAS vs PATA'!A:J,3,0)</f>
        <v>#N/A</v>
      </c>
      <c r="M105" s="206">
        <v>1</v>
      </c>
      <c r="N105" s="226" t="e">
        <f>VLOOKUP(K105,'W5_IGFMAS vs PATA'!A:J,8,0)</f>
        <v>#N/A</v>
      </c>
      <c r="O105" s="222"/>
      <c r="P105" s="209"/>
      <c r="Q105" s="207"/>
      <c r="R105" s="225"/>
    </row>
    <row r="106" spans="2:18" ht="16" customHeight="1" x14ac:dyDescent="0.25">
      <c r="B106" s="206">
        <v>96</v>
      </c>
      <c r="C106" s="206"/>
      <c r="D106" s="207"/>
      <c r="E106" s="206"/>
      <c r="F106" s="206"/>
      <c r="G106" s="207"/>
      <c r="H106" s="207"/>
      <c r="I106" s="225" t="e">
        <f>VLOOKUP(K106,'W5_IGFMAS vs PATA'!A:J,10,0)</f>
        <v>#N/A</v>
      </c>
      <c r="J106" s="225" t="e">
        <f>VLOOKUP(K106,'W5_IGFMAS vs PATA'!A:J,4,0)</f>
        <v>#N/A</v>
      </c>
      <c r="K106" s="241"/>
      <c r="L106" s="225" t="e">
        <f>VLOOKUP(K106,'W5_IGFMAS vs PATA'!A:J,3,0)</f>
        <v>#N/A</v>
      </c>
      <c r="M106" s="206">
        <v>1</v>
      </c>
      <c r="N106" s="226" t="e">
        <f>VLOOKUP(K106,'W5_IGFMAS vs PATA'!A:J,8,0)</f>
        <v>#N/A</v>
      </c>
      <c r="O106" s="222"/>
      <c r="P106" s="209"/>
      <c r="Q106" s="207"/>
      <c r="R106" s="225"/>
    </row>
    <row r="107" spans="2:18" ht="16" customHeight="1" x14ac:dyDescent="0.25">
      <c r="B107" s="206">
        <v>97</v>
      </c>
      <c r="C107" s="206"/>
      <c r="D107" s="207"/>
      <c r="E107" s="206"/>
      <c r="F107" s="206"/>
      <c r="G107" s="207"/>
      <c r="H107" s="207"/>
      <c r="I107" s="225" t="e">
        <f>VLOOKUP(K107,'W5_IGFMAS vs PATA'!A:J,10,0)</f>
        <v>#N/A</v>
      </c>
      <c r="J107" s="225" t="e">
        <f>VLOOKUP(K107,'W5_IGFMAS vs PATA'!A:J,4,0)</f>
        <v>#N/A</v>
      </c>
      <c r="K107" s="241"/>
      <c r="L107" s="225" t="e">
        <f>VLOOKUP(K107,'W5_IGFMAS vs PATA'!A:J,3,0)</f>
        <v>#N/A</v>
      </c>
      <c r="M107" s="206">
        <v>1</v>
      </c>
      <c r="N107" s="226" t="e">
        <f>VLOOKUP(K107,'W5_IGFMAS vs PATA'!A:J,8,0)</f>
        <v>#N/A</v>
      </c>
      <c r="O107" s="222"/>
      <c r="P107" s="209"/>
      <c r="Q107" s="207"/>
      <c r="R107" s="225"/>
    </row>
    <row r="108" spans="2:18" ht="16" customHeight="1" x14ac:dyDescent="0.25">
      <c r="B108" s="206">
        <v>98</v>
      </c>
      <c r="C108" s="206"/>
      <c r="D108" s="207"/>
      <c r="E108" s="206"/>
      <c r="F108" s="206"/>
      <c r="G108" s="207"/>
      <c r="H108" s="207"/>
      <c r="I108" s="225" t="e">
        <f>VLOOKUP(K108,'W5_IGFMAS vs PATA'!A:J,10,0)</f>
        <v>#N/A</v>
      </c>
      <c r="J108" s="225" t="e">
        <f>VLOOKUP(K108,'W5_IGFMAS vs PATA'!A:J,4,0)</f>
        <v>#N/A</v>
      </c>
      <c r="K108" s="241"/>
      <c r="L108" s="225" t="e">
        <f>VLOOKUP(K108,'W5_IGFMAS vs PATA'!A:J,3,0)</f>
        <v>#N/A</v>
      </c>
      <c r="M108" s="206">
        <v>1</v>
      </c>
      <c r="N108" s="226" t="e">
        <f>VLOOKUP(K108,'W5_IGFMAS vs PATA'!A:J,8,0)</f>
        <v>#N/A</v>
      </c>
      <c r="O108" s="222"/>
      <c r="P108" s="209"/>
      <c r="Q108" s="207"/>
      <c r="R108" s="225"/>
    </row>
    <row r="109" spans="2:18" ht="16" customHeight="1" x14ac:dyDescent="0.25">
      <c r="B109" s="206">
        <v>99</v>
      </c>
      <c r="C109" s="206"/>
      <c r="D109" s="207"/>
      <c r="E109" s="206"/>
      <c r="F109" s="206"/>
      <c r="G109" s="207"/>
      <c r="H109" s="207"/>
      <c r="I109" s="225" t="e">
        <f>VLOOKUP(K109,'W5_IGFMAS vs PATA'!A:J,10,0)</f>
        <v>#N/A</v>
      </c>
      <c r="J109" s="225" t="e">
        <f>VLOOKUP(K109,'W5_IGFMAS vs PATA'!A:J,4,0)</f>
        <v>#N/A</v>
      </c>
      <c r="K109" s="241"/>
      <c r="L109" s="225" t="e">
        <f>VLOOKUP(K109,'W5_IGFMAS vs PATA'!A:J,3,0)</f>
        <v>#N/A</v>
      </c>
      <c r="M109" s="206">
        <v>1</v>
      </c>
      <c r="N109" s="226" t="e">
        <f>VLOOKUP(K109,'W5_IGFMAS vs PATA'!A:J,8,0)</f>
        <v>#N/A</v>
      </c>
      <c r="O109" s="222"/>
      <c r="P109" s="209"/>
      <c r="Q109" s="207"/>
      <c r="R109" s="225"/>
    </row>
    <row r="110" spans="2:18" ht="16" customHeight="1" x14ac:dyDescent="0.25">
      <c r="B110" s="206">
        <v>100</v>
      </c>
      <c r="C110" s="206"/>
      <c r="D110" s="207"/>
      <c r="E110" s="206"/>
      <c r="F110" s="206"/>
      <c r="G110" s="207"/>
      <c r="H110" s="207"/>
      <c r="I110" s="225" t="e">
        <f>VLOOKUP(K110,'W5_IGFMAS vs PATA'!A:J,10,0)</f>
        <v>#N/A</v>
      </c>
      <c r="J110" s="225" t="e">
        <f>VLOOKUP(K110,'W5_IGFMAS vs PATA'!A:J,4,0)</f>
        <v>#N/A</v>
      </c>
      <c r="K110" s="241"/>
      <c r="L110" s="225" t="e">
        <f>VLOOKUP(K110,'W5_IGFMAS vs PATA'!A:J,3,0)</f>
        <v>#N/A</v>
      </c>
      <c r="M110" s="206">
        <v>1</v>
      </c>
      <c r="N110" s="226" t="e">
        <f>VLOOKUP(K110,'W5_IGFMAS vs PATA'!A:J,8,0)</f>
        <v>#N/A</v>
      </c>
      <c r="O110" s="222"/>
      <c r="P110" s="209"/>
      <c r="Q110" s="207"/>
      <c r="R110" s="225"/>
    </row>
    <row r="111" spans="2:18" ht="16" customHeight="1" x14ac:dyDescent="0.25">
      <c r="B111" s="206">
        <v>101</v>
      </c>
      <c r="C111" s="206"/>
      <c r="D111" s="207"/>
      <c r="E111" s="206"/>
      <c r="F111" s="206"/>
      <c r="G111" s="207"/>
      <c r="H111" s="207"/>
      <c r="I111" s="225" t="e">
        <f>VLOOKUP(K111,'W5_IGFMAS vs PATA'!A:J,10,0)</f>
        <v>#N/A</v>
      </c>
      <c r="J111" s="225" t="e">
        <f>VLOOKUP(K111,'W5_IGFMAS vs PATA'!A:J,4,0)</f>
        <v>#N/A</v>
      </c>
      <c r="K111" s="241"/>
      <c r="L111" s="225" t="e">
        <f>VLOOKUP(K111,'W5_IGFMAS vs PATA'!A:J,3,0)</f>
        <v>#N/A</v>
      </c>
      <c r="M111" s="206">
        <v>1</v>
      </c>
      <c r="N111" s="226" t="e">
        <f>VLOOKUP(K111,'W5_IGFMAS vs PATA'!A:J,8,0)</f>
        <v>#N/A</v>
      </c>
      <c r="O111" s="222"/>
      <c r="P111" s="209"/>
      <c r="Q111" s="207"/>
      <c r="R111" s="225"/>
    </row>
    <row r="112" spans="2:18" ht="16" customHeight="1" x14ac:dyDescent="0.25">
      <c r="B112" s="206">
        <v>102</v>
      </c>
      <c r="C112" s="206"/>
      <c r="D112" s="207"/>
      <c r="E112" s="206"/>
      <c r="F112" s="206"/>
      <c r="G112" s="207"/>
      <c r="H112" s="207"/>
      <c r="I112" s="225" t="e">
        <f>VLOOKUP(K112,'W5_IGFMAS vs PATA'!A:J,10,0)</f>
        <v>#N/A</v>
      </c>
      <c r="J112" s="225" t="e">
        <f>VLOOKUP(K112,'W5_IGFMAS vs PATA'!A:J,4,0)</f>
        <v>#N/A</v>
      </c>
      <c r="K112" s="241"/>
      <c r="L112" s="225" t="e">
        <f>VLOOKUP(K112,'W5_IGFMAS vs PATA'!A:J,3,0)</f>
        <v>#N/A</v>
      </c>
      <c r="M112" s="206">
        <v>1</v>
      </c>
      <c r="N112" s="226" t="e">
        <f>VLOOKUP(K112,'W5_IGFMAS vs PATA'!A:J,8,0)</f>
        <v>#N/A</v>
      </c>
      <c r="O112" s="222"/>
      <c r="P112" s="209"/>
      <c r="Q112" s="207"/>
      <c r="R112" s="225"/>
    </row>
    <row r="113" spans="2:18" ht="16" customHeight="1" x14ac:dyDescent="0.25">
      <c r="B113" s="206">
        <v>103</v>
      </c>
      <c r="C113" s="206"/>
      <c r="D113" s="207"/>
      <c r="E113" s="206"/>
      <c r="F113" s="206"/>
      <c r="G113" s="207"/>
      <c r="H113" s="207"/>
      <c r="I113" s="225" t="e">
        <f>VLOOKUP(K113,'W5_IGFMAS vs PATA'!A:J,10,0)</f>
        <v>#N/A</v>
      </c>
      <c r="J113" s="225" t="e">
        <f>VLOOKUP(K113,'W5_IGFMAS vs PATA'!A:J,4,0)</f>
        <v>#N/A</v>
      </c>
      <c r="K113" s="241"/>
      <c r="L113" s="225" t="e">
        <f>VLOOKUP(K113,'W5_IGFMAS vs PATA'!A:J,3,0)</f>
        <v>#N/A</v>
      </c>
      <c r="M113" s="206">
        <v>1</v>
      </c>
      <c r="N113" s="226" t="e">
        <f>VLOOKUP(K113,'W5_IGFMAS vs PATA'!A:J,8,0)</f>
        <v>#N/A</v>
      </c>
      <c r="O113" s="222"/>
      <c r="P113" s="209"/>
      <c r="Q113" s="207"/>
      <c r="R113" s="225"/>
    </row>
    <row r="114" spans="2:18" ht="16" customHeight="1" x14ac:dyDescent="0.25">
      <c r="B114" s="206">
        <v>104</v>
      </c>
      <c r="C114" s="206"/>
      <c r="D114" s="207"/>
      <c r="E114" s="206"/>
      <c r="F114" s="206"/>
      <c r="G114" s="207"/>
      <c r="H114" s="207"/>
      <c r="I114" s="225" t="e">
        <f>VLOOKUP(K114,'W5_IGFMAS vs PATA'!A:J,10,0)</f>
        <v>#N/A</v>
      </c>
      <c r="J114" s="225" t="e">
        <f>VLOOKUP(K114,'W5_IGFMAS vs PATA'!A:J,4,0)</f>
        <v>#N/A</v>
      </c>
      <c r="K114" s="241"/>
      <c r="L114" s="225" t="e">
        <f>VLOOKUP(K114,'W5_IGFMAS vs PATA'!A:J,3,0)</f>
        <v>#N/A</v>
      </c>
      <c r="M114" s="206">
        <v>1</v>
      </c>
      <c r="N114" s="226" t="e">
        <f>VLOOKUP(K114,'W5_IGFMAS vs PATA'!A:J,8,0)</f>
        <v>#N/A</v>
      </c>
      <c r="O114" s="222"/>
      <c r="P114" s="209"/>
      <c r="Q114" s="207"/>
      <c r="R114" s="225"/>
    </row>
    <row r="115" spans="2:18" ht="16" customHeight="1" x14ac:dyDescent="0.25">
      <c r="B115" s="206">
        <v>105</v>
      </c>
      <c r="C115" s="206"/>
      <c r="D115" s="207"/>
      <c r="E115" s="206"/>
      <c r="F115" s="206"/>
      <c r="G115" s="207"/>
      <c r="H115" s="207"/>
      <c r="I115" s="225" t="e">
        <f>VLOOKUP(K115,'W5_IGFMAS vs PATA'!A:J,10,0)</f>
        <v>#N/A</v>
      </c>
      <c r="J115" s="225" t="e">
        <f>VLOOKUP(K115,'W5_IGFMAS vs PATA'!A:J,4,0)</f>
        <v>#N/A</v>
      </c>
      <c r="K115" s="241"/>
      <c r="L115" s="225" t="e">
        <f>VLOOKUP(K115,'W5_IGFMAS vs PATA'!A:J,3,0)</f>
        <v>#N/A</v>
      </c>
      <c r="M115" s="206">
        <v>1</v>
      </c>
      <c r="N115" s="226" t="e">
        <f>VLOOKUP(K115,'W5_IGFMAS vs PATA'!A:J,8,0)</f>
        <v>#N/A</v>
      </c>
      <c r="O115" s="222"/>
      <c r="P115" s="209"/>
      <c r="Q115" s="207"/>
      <c r="R115" s="225"/>
    </row>
    <row r="116" spans="2:18" ht="16" customHeight="1" x14ac:dyDescent="0.25">
      <c r="B116" s="206">
        <v>106</v>
      </c>
      <c r="C116" s="206"/>
      <c r="D116" s="207"/>
      <c r="E116" s="206"/>
      <c r="F116" s="206"/>
      <c r="G116" s="207"/>
      <c r="H116" s="207"/>
      <c r="I116" s="225" t="e">
        <f>VLOOKUP(K116,'W5_IGFMAS vs PATA'!A:J,10,0)</f>
        <v>#N/A</v>
      </c>
      <c r="J116" s="225" t="e">
        <f>VLOOKUP(K116,'W5_IGFMAS vs PATA'!A:J,4,0)</f>
        <v>#N/A</v>
      </c>
      <c r="K116" s="241"/>
      <c r="L116" s="225" t="e">
        <f>VLOOKUP(K116,'W5_IGFMAS vs PATA'!A:J,3,0)</f>
        <v>#N/A</v>
      </c>
      <c r="M116" s="206">
        <v>1</v>
      </c>
      <c r="N116" s="226" t="e">
        <f>VLOOKUP(K116,'W5_IGFMAS vs PATA'!A:J,8,0)</f>
        <v>#N/A</v>
      </c>
      <c r="O116" s="222"/>
      <c r="P116" s="209"/>
      <c r="Q116" s="207"/>
      <c r="R116" s="225"/>
    </row>
    <row r="117" spans="2:18" ht="16" customHeight="1" x14ac:dyDescent="0.25">
      <c r="B117" s="206">
        <v>107</v>
      </c>
      <c r="C117" s="206"/>
      <c r="D117" s="207"/>
      <c r="E117" s="206"/>
      <c r="F117" s="206"/>
      <c r="G117" s="207"/>
      <c r="H117" s="207"/>
      <c r="I117" s="225" t="e">
        <f>VLOOKUP(K117,'W5_IGFMAS vs PATA'!A:J,10,0)</f>
        <v>#N/A</v>
      </c>
      <c r="J117" s="225" t="e">
        <f>VLOOKUP(K117,'W5_IGFMAS vs PATA'!A:J,4,0)</f>
        <v>#N/A</v>
      </c>
      <c r="K117" s="241"/>
      <c r="L117" s="225" t="e">
        <f>VLOOKUP(K117,'W5_IGFMAS vs PATA'!A:J,3,0)</f>
        <v>#N/A</v>
      </c>
      <c r="M117" s="206">
        <v>1</v>
      </c>
      <c r="N117" s="226" t="e">
        <f>VLOOKUP(K117,'W5_IGFMAS vs PATA'!A:J,8,0)</f>
        <v>#N/A</v>
      </c>
      <c r="O117" s="222"/>
      <c r="P117" s="209"/>
      <c r="Q117" s="207"/>
      <c r="R117" s="225"/>
    </row>
    <row r="118" spans="2:18" ht="16" customHeight="1" x14ac:dyDescent="0.25">
      <c r="B118" s="206">
        <v>108</v>
      </c>
      <c r="C118" s="206"/>
      <c r="D118" s="207"/>
      <c r="E118" s="206"/>
      <c r="F118" s="206"/>
      <c r="G118" s="207"/>
      <c r="H118" s="207"/>
      <c r="I118" s="225" t="e">
        <f>VLOOKUP(K118,'W5_IGFMAS vs PATA'!A:J,10,0)</f>
        <v>#N/A</v>
      </c>
      <c r="J118" s="225" t="e">
        <f>VLOOKUP(K118,'W5_IGFMAS vs PATA'!A:J,4,0)</f>
        <v>#N/A</v>
      </c>
      <c r="K118" s="241"/>
      <c r="L118" s="225" t="e">
        <f>VLOOKUP(K118,'W5_IGFMAS vs PATA'!A:J,3,0)</f>
        <v>#N/A</v>
      </c>
      <c r="M118" s="206">
        <v>1</v>
      </c>
      <c r="N118" s="226" t="e">
        <f>VLOOKUP(K118,'W5_IGFMAS vs PATA'!A:J,8,0)</f>
        <v>#N/A</v>
      </c>
      <c r="O118" s="222"/>
      <c r="P118" s="209"/>
      <c r="Q118" s="207"/>
      <c r="R118" s="225"/>
    </row>
    <row r="119" spans="2:18" ht="16" customHeight="1" x14ac:dyDescent="0.25">
      <c r="B119" s="206">
        <v>109</v>
      </c>
      <c r="C119" s="206"/>
      <c r="D119" s="207"/>
      <c r="E119" s="206"/>
      <c r="F119" s="206"/>
      <c r="G119" s="207"/>
      <c r="H119" s="207"/>
      <c r="I119" s="225" t="e">
        <f>VLOOKUP(K119,'W5_IGFMAS vs PATA'!A:J,10,0)</f>
        <v>#N/A</v>
      </c>
      <c r="J119" s="225" t="e">
        <f>VLOOKUP(K119,'W5_IGFMAS vs PATA'!A:J,4,0)</f>
        <v>#N/A</v>
      </c>
      <c r="K119" s="241"/>
      <c r="L119" s="225" t="e">
        <f>VLOOKUP(K119,'W5_IGFMAS vs PATA'!A:J,3,0)</f>
        <v>#N/A</v>
      </c>
      <c r="M119" s="206">
        <v>1</v>
      </c>
      <c r="N119" s="226" t="e">
        <f>VLOOKUP(K119,'W5_IGFMAS vs PATA'!A:J,8,0)</f>
        <v>#N/A</v>
      </c>
      <c r="O119" s="222"/>
      <c r="P119" s="209"/>
      <c r="Q119" s="207"/>
      <c r="R119" s="225"/>
    </row>
    <row r="120" spans="2:18" ht="16" customHeight="1" x14ac:dyDescent="0.25">
      <c r="B120" s="206">
        <v>110</v>
      </c>
      <c r="C120" s="206"/>
      <c r="D120" s="207"/>
      <c r="E120" s="206"/>
      <c r="F120" s="206"/>
      <c r="G120" s="207"/>
      <c r="H120" s="207"/>
      <c r="I120" s="225" t="e">
        <f>VLOOKUP(K120,'W5_IGFMAS vs PATA'!A:J,10,0)</f>
        <v>#N/A</v>
      </c>
      <c r="J120" s="225" t="e">
        <f>VLOOKUP(K120,'W5_IGFMAS vs PATA'!A:J,4,0)</f>
        <v>#N/A</v>
      </c>
      <c r="K120" s="241"/>
      <c r="L120" s="225" t="e">
        <f>VLOOKUP(K120,'W5_IGFMAS vs PATA'!A:J,3,0)</f>
        <v>#N/A</v>
      </c>
      <c r="M120" s="206">
        <v>1</v>
      </c>
      <c r="N120" s="226" t="e">
        <f>VLOOKUP(K120,'W5_IGFMAS vs PATA'!A:J,8,0)</f>
        <v>#N/A</v>
      </c>
      <c r="O120" s="222"/>
      <c r="P120" s="209"/>
      <c r="Q120" s="207"/>
      <c r="R120" s="225"/>
    </row>
    <row r="121" spans="2:18" ht="16" customHeight="1" x14ac:dyDescent="0.25">
      <c r="B121" s="206">
        <v>111</v>
      </c>
      <c r="C121" s="206"/>
      <c r="D121" s="207"/>
      <c r="E121" s="206"/>
      <c r="F121" s="206"/>
      <c r="G121" s="207"/>
      <c r="H121" s="207"/>
      <c r="I121" s="225" t="e">
        <f>VLOOKUP(K121,'W5_IGFMAS vs PATA'!A:J,10,0)</f>
        <v>#N/A</v>
      </c>
      <c r="J121" s="225" t="e">
        <f>VLOOKUP(K121,'W5_IGFMAS vs PATA'!A:J,4,0)</f>
        <v>#N/A</v>
      </c>
      <c r="K121" s="241"/>
      <c r="L121" s="225" t="e">
        <f>VLOOKUP(K121,'W5_IGFMAS vs PATA'!A:J,3,0)</f>
        <v>#N/A</v>
      </c>
      <c r="M121" s="206">
        <v>1</v>
      </c>
      <c r="N121" s="226" t="e">
        <f>VLOOKUP(K121,'W5_IGFMAS vs PATA'!A:J,8,0)</f>
        <v>#N/A</v>
      </c>
      <c r="O121" s="222"/>
      <c r="P121" s="209"/>
      <c r="Q121" s="207"/>
      <c r="R121" s="225"/>
    </row>
    <row r="122" spans="2:18" ht="16" customHeight="1" x14ac:dyDescent="0.25">
      <c r="B122" s="206">
        <v>112</v>
      </c>
      <c r="C122" s="206"/>
      <c r="D122" s="207"/>
      <c r="E122" s="206"/>
      <c r="F122" s="206"/>
      <c r="G122" s="207"/>
      <c r="H122" s="207"/>
      <c r="I122" s="225" t="e">
        <f>VLOOKUP(K122,'W5_IGFMAS vs PATA'!A:J,10,0)</f>
        <v>#N/A</v>
      </c>
      <c r="J122" s="225" t="e">
        <f>VLOOKUP(K122,'W5_IGFMAS vs PATA'!A:J,4,0)</f>
        <v>#N/A</v>
      </c>
      <c r="K122" s="241"/>
      <c r="L122" s="225" t="e">
        <f>VLOOKUP(K122,'W5_IGFMAS vs PATA'!A:J,3,0)</f>
        <v>#N/A</v>
      </c>
      <c r="M122" s="206">
        <v>1</v>
      </c>
      <c r="N122" s="226" t="e">
        <f>VLOOKUP(K122,'W5_IGFMAS vs PATA'!A:J,8,0)</f>
        <v>#N/A</v>
      </c>
      <c r="O122" s="222"/>
      <c r="P122" s="209"/>
      <c r="Q122" s="207"/>
      <c r="R122" s="225"/>
    </row>
    <row r="123" spans="2:18" ht="16" customHeight="1" x14ac:dyDescent="0.25">
      <c r="B123" s="206">
        <v>113</v>
      </c>
      <c r="C123" s="206"/>
      <c r="D123" s="207"/>
      <c r="E123" s="206"/>
      <c r="F123" s="206"/>
      <c r="G123" s="207"/>
      <c r="H123" s="207"/>
      <c r="I123" s="225" t="e">
        <f>VLOOKUP(K123,'W5_IGFMAS vs PATA'!A:J,10,0)</f>
        <v>#N/A</v>
      </c>
      <c r="J123" s="225" t="e">
        <f>VLOOKUP(K123,'W5_IGFMAS vs PATA'!A:J,4,0)</f>
        <v>#N/A</v>
      </c>
      <c r="K123" s="241"/>
      <c r="L123" s="225" t="e">
        <f>VLOOKUP(K123,'W5_IGFMAS vs PATA'!A:J,3,0)</f>
        <v>#N/A</v>
      </c>
      <c r="M123" s="206">
        <v>1</v>
      </c>
      <c r="N123" s="226" t="e">
        <f>VLOOKUP(K123,'W5_IGFMAS vs PATA'!A:J,8,0)</f>
        <v>#N/A</v>
      </c>
      <c r="O123" s="222"/>
      <c r="P123" s="209"/>
      <c r="Q123" s="207"/>
      <c r="R123" s="225"/>
    </row>
    <row r="124" spans="2:18" ht="16" customHeight="1" x14ac:dyDescent="0.25">
      <c r="B124" s="206">
        <v>114</v>
      </c>
      <c r="C124" s="206"/>
      <c r="D124" s="207"/>
      <c r="E124" s="206"/>
      <c r="F124" s="206"/>
      <c r="G124" s="207"/>
      <c r="H124" s="207"/>
      <c r="I124" s="225" t="e">
        <f>VLOOKUP(K124,'W5_IGFMAS vs PATA'!A:J,10,0)</f>
        <v>#N/A</v>
      </c>
      <c r="J124" s="225" t="e">
        <f>VLOOKUP(K124,'W5_IGFMAS vs PATA'!A:J,4,0)</f>
        <v>#N/A</v>
      </c>
      <c r="K124" s="241"/>
      <c r="L124" s="225" t="e">
        <f>VLOOKUP(K124,'W5_IGFMAS vs PATA'!A:J,3,0)</f>
        <v>#N/A</v>
      </c>
      <c r="M124" s="206">
        <v>1</v>
      </c>
      <c r="N124" s="226" t="e">
        <f>VLOOKUP(K124,'W5_IGFMAS vs PATA'!A:J,8,0)</f>
        <v>#N/A</v>
      </c>
      <c r="O124" s="222"/>
      <c r="P124" s="209"/>
      <c r="Q124" s="207"/>
      <c r="R124" s="225"/>
    </row>
    <row r="125" spans="2:18" ht="16" customHeight="1" x14ac:dyDescent="0.25">
      <c r="B125" s="206">
        <v>115</v>
      </c>
      <c r="C125" s="206"/>
      <c r="D125" s="207"/>
      <c r="E125" s="206"/>
      <c r="F125" s="206"/>
      <c r="G125" s="207"/>
      <c r="H125" s="207"/>
      <c r="I125" s="225" t="e">
        <f>VLOOKUP(K125,'W5_IGFMAS vs PATA'!A:J,10,0)</f>
        <v>#N/A</v>
      </c>
      <c r="J125" s="225" t="e">
        <f>VLOOKUP(K125,'W5_IGFMAS vs PATA'!A:J,4,0)</f>
        <v>#N/A</v>
      </c>
      <c r="K125" s="241"/>
      <c r="L125" s="225" t="e">
        <f>VLOOKUP(K125,'W5_IGFMAS vs PATA'!A:J,3,0)</f>
        <v>#N/A</v>
      </c>
      <c r="M125" s="206">
        <v>1</v>
      </c>
      <c r="N125" s="226" t="e">
        <f>VLOOKUP(K125,'W5_IGFMAS vs PATA'!A:J,8,0)</f>
        <v>#N/A</v>
      </c>
      <c r="O125" s="222"/>
      <c r="P125" s="209"/>
      <c r="Q125" s="207"/>
      <c r="R125" s="225"/>
    </row>
    <row r="126" spans="2:18" ht="16" customHeight="1" x14ac:dyDescent="0.25">
      <c r="B126" s="206">
        <v>116</v>
      </c>
      <c r="C126" s="206"/>
      <c r="D126" s="207"/>
      <c r="E126" s="206"/>
      <c r="F126" s="206"/>
      <c r="G126" s="207"/>
      <c r="H126" s="207"/>
      <c r="I126" s="225" t="e">
        <f>VLOOKUP(K126,'W5_IGFMAS vs PATA'!A:J,10,0)</f>
        <v>#N/A</v>
      </c>
      <c r="J126" s="225" t="e">
        <f>VLOOKUP(K126,'W5_IGFMAS vs PATA'!A:J,4,0)</f>
        <v>#N/A</v>
      </c>
      <c r="K126" s="241"/>
      <c r="L126" s="225" t="e">
        <f>VLOOKUP(K126,'W5_IGFMAS vs PATA'!A:J,3,0)</f>
        <v>#N/A</v>
      </c>
      <c r="M126" s="206">
        <v>1</v>
      </c>
      <c r="N126" s="226" t="e">
        <f>VLOOKUP(K126,'W5_IGFMAS vs PATA'!A:J,8,0)</f>
        <v>#N/A</v>
      </c>
      <c r="O126" s="222"/>
      <c r="P126" s="209"/>
      <c r="Q126" s="207"/>
      <c r="R126" s="225"/>
    </row>
    <row r="127" spans="2:18" ht="16" customHeight="1" x14ac:dyDescent="0.25">
      <c r="B127" s="206">
        <v>117</v>
      </c>
      <c r="C127" s="206"/>
      <c r="D127" s="207"/>
      <c r="E127" s="206"/>
      <c r="F127" s="206"/>
      <c r="G127" s="207"/>
      <c r="H127" s="207"/>
      <c r="I127" s="225" t="e">
        <f>VLOOKUP(K127,'W5_IGFMAS vs PATA'!A:J,10,0)</f>
        <v>#N/A</v>
      </c>
      <c r="J127" s="225" t="e">
        <f>VLOOKUP(K127,'W5_IGFMAS vs PATA'!A:J,4,0)</f>
        <v>#N/A</v>
      </c>
      <c r="K127" s="241"/>
      <c r="L127" s="225" t="e">
        <f>VLOOKUP(K127,'W5_IGFMAS vs PATA'!A:J,3,0)</f>
        <v>#N/A</v>
      </c>
      <c r="M127" s="206">
        <v>1</v>
      </c>
      <c r="N127" s="226" t="e">
        <f>VLOOKUP(K127,'W5_IGFMAS vs PATA'!A:J,8,0)</f>
        <v>#N/A</v>
      </c>
      <c r="O127" s="222"/>
      <c r="P127" s="209"/>
      <c r="Q127" s="207"/>
      <c r="R127" s="225"/>
    </row>
    <row r="128" spans="2:18" ht="16" customHeight="1" x14ac:dyDescent="0.25">
      <c r="B128" s="206">
        <v>118</v>
      </c>
      <c r="C128" s="206"/>
      <c r="D128" s="207"/>
      <c r="E128" s="206"/>
      <c r="F128" s="206"/>
      <c r="G128" s="207"/>
      <c r="H128" s="207"/>
      <c r="I128" s="225" t="e">
        <f>VLOOKUP(K128,'W5_IGFMAS vs PATA'!A:J,10,0)</f>
        <v>#N/A</v>
      </c>
      <c r="J128" s="225" t="e">
        <f>VLOOKUP(K128,'W5_IGFMAS vs PATA'!A:J,4,0)</f>
        <v>#N/A</v>
      </c>
      <c r="K128" s="241"/>
      <c r="L128" s="225" t="e">
        <f>VLOOKUP(K128,'W5_IGFMAS vs PATA'!A:J,3,0)</f>
        <v>#N/A</v>
      </c>
      <c r="M128" s="206">
        <v>1</v>
      </c>
      <c r="N128" s="226" t="e">
        <f>VLOOKUP(K128,'W5_IGFMAS vs PATA'!A:J,8,0)</f>
        <v>#N/A</v>
      </c>
      <c r="O128" s="222"/>
      <c r="P128" s="209"/>
      <c r="Q128" s="207"/>
      <c r="R128" s="225"/>
    </row>
    <row r="129" spans="2:18" ht="16" customHeight="1" x14ac:dyDescent="0.25">
      <c r="B129" s="206">
        <v>119</v>
      </c>
      <c r="C129" s="206"/>
      <c r="D129" s="207"/>
      <c r="E129" s="206"/>
      <c r="F129" s="206"/>
      <c r="G129" s="207"/>
      <c r="H129" s="207"/>
      <c r="I129" s="225" t="e">
        <f>VLOOKUP(K129,'W5_IGFMAS vs PATA'!A:J,10,0)</f>
        <v>#N/A</v>
      </c>
      <c r="J129" s="225" t="e">
        <f>VLOOKUP(K129,'W5_IGFMAS vs PATA'!A:J,4,0)</f>
        <v>#N/A</v>
      </c>
      <c r="K129" s="241"/>
      <c r="L129" s="225" t="e">
        <f>VLOOKUP(K129,'W5_IGFMAS vs PATA'!A:J,3,0)</f>
        <v>#N/A</v>
      </c>
      <c r="M129" s="206">
        <v>1</v>
      </c>
      <c r="N129" s="226" t="e">
        <f>VLOOKUP(K129,'W5_IGFMAS vs PATA'!A:J,8,0)</f>
        <v>#N/A</v>
      </c>
      <c r="O129" s="222"/>
      <c r="P129" s="209"/>
      <c r="Q129" s="207"/>
      <c r="R129" s="225"/>
    </row>
    <row r="130" spans="2:18" ht="16" customHeight="1" x14ac:dyDescent="0.25">
      <c r="B130" s="206">
        <v>120</v>
      </c>
      <c r="C130" s="206"/>
      <c r="D130" s="207"/>
      <c r="E130" s="206"/>
      <c r="F130" s="206"/>
      <c r="G130" s="207"/>
      <c r="H130" s="207"/>
      <c r="I130" s="225" t="e">
        <f>VLOOKUP(K130,'W5_IGFMAS vs PATA'!A:J,10,0)</f>
        <v>#N/A</v>
      </c>
      <c r="J130" s="225" t="e">
        <f>VLOOKUP(K130,'W5_IGFMAS vs PATA'!A:J,4,0)</f>
        <v>#N/A</v>
      </c>
      <c r="K130" s="241"/>
      <c r="L130" s="225" t="e">
        <f>VLOOKUP(K130,'W5_IGFMAS vs PATA'!A:J,3,0)</f>
        <v>#N/A</v>
      </c>
      <c r="M130" s="206">
        <v>1</v>
      </c>
      <c r="N130" s="226" t="e">
        <f>VLOOKUP(K130,'W5_IGFMAS vs PATA'!A:J,8,0)</f>
        <v>#N/A</v>
      </c>
      <c r="O130" s="222"/>
      <c r="P130" s="209"/>
      <c r="Q130" s="207"/>
      <c r="R130" s="225"/>
    </row>
    <row r="131" spans="2:18" ht="16" customHeight="1" x14ac:dyDescent="0.25">
      <c r="B131" s="206">
        <v>121</v>
      </c>
      <c r="C131" s="206"/>
      <c r="D131" s="207"/>
      <c r="E131" s="206"/>
      <c r="F131" s="206"/>
      <c r="G131" s="207"/>
      <c r="H131" s="207"/>
      <c r="I131" s="225" t="e">
        <f>VLOOKUP(K131,'W5_IGFMAS vs PATA'!A:J,10,0)</f>
        <v>#N/A</v>
      </c>
      <c r="J131" s="225" t="e">
        <f>VLOOKUP(K131,'W5_IGFMAS vs PATA'!A:J,4,0)</f>
        <v>#N/A</v>
      </c>
      <c r="K131" s="241"/>
      <c r="L131" s="225" t="e">
        <f>VLOOKUP(K131,'W5_IGFMAS vs PATA'!A:J,3,0)</f>
        <v>#N/A</v>
      </c>
      <c r="M131" s="206">
        <v>1</v>
      </c>
      <c r="N131" s="226" t="e">
        <f>VLOOKUP(K131,'W5_IGFMAS vs PATA'!A:J,8,0)</f>
        <v>#N/A</v>
      </c>
      <c r="O131" s="222"/>
      <c r="P131" s="209"/>
      <c r="Q131" s="207"/>
      <c r="R131" s="225"/>
    </row>
    <row r="132" spans="2:18" ht="16" customHeight="1" x14ac:dyDescent="0.25">
      <c r="B132" s="206">
        <v>122</v>
      </c>
      <c r="C132" s="206"/>
      <c r="D132" s="207"/>
      <c r="E132" s="206"/>
      <c r="F132" s="206"/>
      <c r="G132" s="207"/>
      <c r="H132" s="207"/>
      <c r="I132" s="225" t="e">
        <f>VLOOKUP(K132,'W5_IGFMAS vs PATA'!A:J,10,0)</f>
        <v>#N/A</v>
      </c>
      <c r="J132" s="225" t="e">
        <f>VLOOKUP(K132,'W5_IGFMAS vs PATA'!A:J,4,0)</f>
        <v>#N/A</v>
      </c>
      <c r="K132" s="241"/>
      <c r="L132" s="225" t="e">
        <f>VLOOKUP(K132,'W5_IGFMAS vs PATA'!A:J,3,0)</f>
        <v>#N/A</v>
      </c>
      <c r="M132" s="206">
        <v>1</v>
      </c>
      <c r="N132" s="226" t="e">
        <f>VLOOKUP(K132,'W5_IGFMAS vs PATA'!A:J,8,0)</f>
        <v>#N/A</v>
      </c>
      <c r="O132" s="222"/>
      <c r="P132" s="209"/>
      <c r="Q132" s="207"/>
      <c r="R132" s="225"/>
    </row>
    <row r="133" spans="2:18" ht="16" customHeight="1" x14ac:dyDescent="0.25">
      <c r="B133" s="206">
        <v>123</v>
      </c>
      <c r="C133" s="206"/>
      <c r="D133" s="207"/>
      <c r="E133" s="206"/>
      <c r="F133" s="206"/>
      <c r="G133" s="207"/>
      <c r="H133" s="207"/>
      <c r="I133" s="225" t="e">
        <f>VLOOKUP(K133,'W5_IGFMAS vs PATA'!A:J,10,0)</f>
        <v>#N/A</v>
      </c>
      <c r="J133" s="225" t="e">
        <f>VLOOKUP(K133,'W5_IGFMAS vs PATA'!A:J,4,0)</f>
        <v>#N/A</v>
      </c>
      <c r="K133" s="241"/>
      <c r="L133" s="225" t="e">
        <f>VLOOKUP(K133,'W5_IGFMAS vs PATA'!A:J,3,0)</f>
        <v>#N/A</v>
      </c>
      <c r="M133" s="206">
        <v>1</v>
      </c>
      <c r="N133" s="226" t="e">
        <f>VLOOKUP(K133,'W5_IGFMAS vs PATA'!A:J,8,0)</f>
        <v>#N/A</v>
      </c>
      <c r="O133" s="222"/>
      <c r="P133" s="209"/>
      <c r="Q133" s="207"/>
      <c r="R133" s="225"/>
    </row>
    <row r="134" spans="2:18" ht="16" customHeight="1" x14ac:dyDescent="0.25">
      <c r="B134" s="206">
        <v>124</v>
      </c>
      <c r="C134" s="206"/>
      <c r="D134" s="207"/>
      <c r="E134" s="206"/>
      <c r="F134" s="206"/>
      <c r="G134" s="207"/>
      <c r="H134" s="207"/>
      <c r="I134" s="225" t="e">
        <f>VLOOKUP(K134,'W5_IGFMAS vs PATA'!A:J,10,0)</f>
        <v>#N/A</v>
      </c>
      <c r="J134" s="225" t="e">
        <f>VLOOKUP(K134,'W5_IGFMAS vs PATA'!A:J,4,0)</f>
        <v>#N/A</v>
      </c>
      <c r="K134" s="241"/>
      <c r="L134" s="225" t="e">
        <f>VLOOKUP(K134,'W5_IGFMAS vs PATA'!A:J,3,0)</f>
        <v>#N/A</v>
      </c>
      <c r="M134" s="206">
        <v>1</v>
      </c>
      <c r="N134" s="226" t="e">
        <f>VLOOKUP(K134,'W5_IGFMAS vs PATA'!A:J,8,0)</f>
        <v>#N/A</v>
      </c>
      <c r="O134" s="222"/>
      <c r="P134" s="209"/>
      <c r="Q134" s="207"/>
      <c r="R134" s="225"/>
    </row>
    <row r="135" spans="2:18" ht="16" customHeight="1" x14ac:dyDescent="0.25">
      <c r="B135" s="206">
        <v>125</v>
      </c>
      <c r="C135" s="206"/>
      <c r="D135" s="207"/>
      <c r="E135" s="206"/>
      <c r="F135" s="206"/>
      <c r="G135" s="207"/>
      <c r="H135" s="207"/>
      <c r="I135" s="225" t="e">
        <f>VLOOKUP(K135,'W5_IGFMAS vs PATA'!A:J,10,0)</f>
        <v>#N/A</v>
      </c>
      <c r="J135" s="225" t="e">
        <f>VLOOKUP(K135,'W5_IGFMAS vs PATA'!A:J,4,0)</f>
        <v>#N/A</v>
      </c>
      <c r="K135" s="241"/>
      <c r="L135" s="225" t="e">
        <f>VLOOKUP(K135,'W5_IGFMAS vs PATA'!A:J,3,0)</f>
        <v>#N/A</v>
      </c>
      <c r="M135" s="206">
        <v>1</v>
      </c>
      <c r="N135" s="226" t="e">
        <f>VLOOKUP(K135,'W5_IGFMAS vs PATA'!A:J,8,0)</f>
        <v>#N/A</v>
      </c>
      <c r="O135" s="222"/>
      <c r="P135" s="209"/>
      <c r="Q135" s="207"/>
      <c r="R135" s="225"/>
    </row>
    <row r="136" spans="2:18" ht="16" customHeight="1" x14ac:dyDescent="0.25">
      <c r="B136" s="206">
        <v>126</v>
      </c>
      <c r="C136" s="206"/>
      <c r="D136" s="207"/>
      <c r="E136" s="206"/>
      <c r="F136" s="206"/>
      <c r="G136" s="207"/>
      <c r="H136" s="207"/>
      <c r="I136" s="225" t="e">
        <f>VLOOKUP(K136,'W5_IGFMAS vs PATA'!A:J,10,0)</f>
        <v>#N/A</v>
      </c>
      <c r="J136" s="225" t="e">
        <f>VLOOKUP(K136,'W5_IGFMAS vs PATA'!A:J,4,0)</f>
        <v>#N/A</v>
      </c>
      <c r="K136" s="241"/>
      <c r="L136" s="225" t="e">
        <f>VLOOKUP(K136,'W5_IGFMAS vs PATA'!A:J,3,0)</f>
        <v>#N/A</v>
      </c>
      <c r="M136" s="206">
        <v>1</v>
      </c>
      <c r="N136" s="226" t="e">
        <f>VLOOKUP(K136,'W5_IGFMAS vs PATA'!A:J,8,0)</f>
        <v>#N/A</v>
      </c>
      <c r="O136" s="222"/>
      <c r="P136" s="209"/>
      <c r="Q136" s="207"/>
      <c r="R136" s="225"/>
    </row>
    <row r="137" spans="2:18" ht="16" customHeight="1" x14ac:dyDescent="0.25">
      <c r="B137" s="206">
        <v>127</v>
      </c>
      <c r="C137" s="206"/>
      <c r="D137" s="207"/>
      <c r="E137" s="206"/>
      <c r="F137" s="206"/>
      <c r="G137" s="207"/>
      <c r="H137" s="207"/>
      <c r="I137" s="225" t="e">
        <f>VLOOKUP(K137,'W5_IGFMAS vs PATA'!A:J,10,0)</f>
        <v>#N/A</v>
      </c>
      <c r="J137" s="225" t="e">
        <f>VLOOKUP(K137,'W5_IGFMAS vs PATA'!A:J,4,0)</f>
        <v>#N/A</v>
      </c>
      <c r="K137" s="241"/>
      <c r="L137" s="225" t="e">
        <f>VLOOKUP(K137,'W5_IGFMAS vs PATA'!A:J,3,0)</f>
        <v>#N/A</v>
      </c>
      <c r="M137" s="206">
        <v>1</v>
      </c>
      <c r="N137" s="226" t="e">
        <f>VLOOKUP(K137,'W5_IGFMAS vs PATA'!A:J,8,0)</f>
        <v>#N/A</v>
      </c>
      <c r="O137" s="222"/>
      <c r="P137" s="209"/>
      <c r="Q137" s="207"/>
      <c r="R137" s="225"/>
    </row>
    <row r="138" spans="2:18" ht="16" customHeight="1" x14ac:dyDescent="0.25">
      <c r="B138" s="206">
        <v>128</v>
      </c>
      <c r="C138" s="206"/>
      <c r="D138" s="207"/>
      <c r="E138" s="206"/>
      <c r="F138" s="206"/>
      <c r="G138" s="207"/>
      <c r="H138" s="207"/>
      <c r="I138" s="225" t="e">
        <f>VLOOKUP(K138,'W5_IGFMAS vs PATA'!A:J,10,0)</f>
        <v>#N/A</v>
      </c>
      <c r="J138" s="225" t="e">
        <f>VLOOKUP(K138,'W5_IGFMAS vs PATA'!A:J,4,0)</f>
        <v>#N/A</v>
      </c>
      <c r="K138" s="241"/>
      <c r="L138" s="225" t="e">
        <f>VLOOKUP(K138,'W5_IGFMAS vs PATA'!A:J,3,0)</f>
        <v>#N/A</v>
      </c>
      <c r="M138" s="206">
        <v>1</v>
      </c>
      <c r="N138" s="226" t="e">
        <f>VLOOKUP(K138,'W5_IGFMAS vs PATA'!A:J,8,0)</f>
        <v>#N/A</v>
      </c>
      <c r="O138" s="222"/>
      <c r="P138" s="209"/>
      <c r="Q138" s="207"/>
      <c r="R138" s="225"/>
    </row>
    <row r="139" spans="2:18" ht="16" customHeight="1" x14ac:dyDescent="0.25">
      <c r="B139" s="206">
        <v>129</v>
      </c>
      <c r="C139" s="206"/>
      <c r="D139" s="207"/>
      <c r="E139" s="206"/>
      <c r="F139" s="206"/>
      <c r="G139" s="207"/>
      <c r="H139" s="207"/>
      <c r="I139" s="225" t="e">
        <f>VLOOKUP(K139,'W5_IGFMAS vs PATA'!A:J,10,0)</f>
        <v>#N/A</v>
      </c>
      <c r="J139" s="225" t="e">
        <f>VLOOKUP(K139,'W5_IGFMAS vs PATA'!A:J,4,0)</f>
        <v>#N/A</v>
      </c>
      <c r="K139" s="241"/>
      <c r="L139" s="225" t="e">
        <f>VLOOKUP(K139,'W5_IGFMAS vs PATA'!A:J,3,0)</f>
        <v>#N/A</v>
      </c>
      <c r="M139" s="206">
        <v>1</v>
      </c>
      <c r="N139" s="226" t="e">
        <f>VLOOKUP(K139,'W5_IGFMAS vs PATA'!A:J,8,0)</f>
        <v>#N/A</v>
      </c>
      <c r="O139" s="222"/>
      <c r="P139" s="209"/>
      <c r="Q139" s="207"/>
      <c r="R139" s="225"/>
    </row>
    <row r="140" spans="2:18" ht="16" customHeight="1" x14ac:dyDescent="0.25">
      <c r="B140" s="206">
        <v>130</v>
      </c>
      <c r="C140" s="206"/>
      <c r="D140" s="207"/>
      <c r="E140" s="206"/>
      <c r="F140" s="206"/>
      <c r="G140" s="207"/>
      <c r="H140" s="207"/>
      <c r="I140" s="225" t="e">
        <f>VLOOKUP(K140,'W5_IGFMAS vs PATA'!A:J,10,0)</f>
        <v>#N/A</v>
      </c>
      <c r="J140" s="225" t="e">
        <f>VLOOKUP(K140,'W5_IGFMAS vs PATA'!A:J,4,0)</f>
        <v>#N/A</v>
      </c>
      <c r="K140" s="241"/>
      <c r="L140" s="225" t="e">
        <f>VLOOKUP(K140,'W5_IGFMAS vs PATA'!A:J,3,0)</f>
        <v>#N/A</v>
      </c>
      <c r="M140" s="206">
        <v>1</v>
      </c>
      <c r="N140" s="226" t="e">
        <f>VLOOKUP(K140,'W5_IGFMAS vs PATA'!A:J,8,0)</f>
        <v>#N/A</v>
      </c>
      <c r="O140" s="222"/>
      <c r="P140" s="209"/>
      <c r="Q140" s="207"/>
      <c r="R140" s="225"/>
    </row>
    <row r="141" spans="2:18" ht="16" customHeight="1" x14ac:dyDescent="0.25">
      <c r="B141" s="206">
        <v>131</v>
      </c>
      <c r="C141" s="206"/>
      <c r="D141" s="207"/>
      <c r="E141" s="206"/>
      <c r="F141" s="206"/>
      <c r="G141" s="207"/>
      <c r="H141" s="207"/>
      <c r="I141" s="225" t="e">
        <f>VLOOKUP(K141,'W5_IGFMAS vs PATA'!A:J,10,0)</f>
        <v>#N/A</v>
      </c>
      <c r="J141" s="225" t="e">
        <f>VLOOKUP(K141,'W5_IGFMAS vs PATA'!A:J,4,0)</f>
        <v>#N/A</v>
      </c>
      <c r="K141" s="241"/>
      <c r="L141" s="225" t="e">
        <f>VLOOKUP(K141,'W5_IGFMAS vs PATA'!A:J,3,0)</f>
        <v>#N/A</v>
      </c>
      <c r="M141" s="206">
        <v>1</v>
      </c>
      <c r="N141" s="226" t="e">
        <f>VLOOKUP(K141,'W5_IGFMAS vs PATA'!A:J,8,0)</f>
        <v>#N/A</v>
      </c>
      <c r="O141" s="222"/>
      <c r="P141" s="209"/>
      <c r="Q141" s="207"/>
      <c r="R141" s="225"/>
    </row>
    <row r="142" spans="2:18" ht="16" customHeight="1" x14ac:dyDescent="0.25">
      <c r="B142" s="206">
        <v>132</v>
      </c>
      <c r="C142" s="206"/>
      <c r="D142" s="207"/>
      <c r="E142" s="206"/>
      <c r="F142" s="206"/>
      <c r="G142" s="207"/>
      <c r="H142" s="207"/>
      <c r="I142" s="225" t="e">
        <f>VLOOKUP(K142,'W5_IGFMAS vs PATA'!A:J,10,0)</f>
        <v>#N/A</v>
      </c>
      <c r="J142" s="225" t="e">
        <f>VLOOKUP(K142,'W5_IGFMAS vs PATA'!A:J,4,0)</f>
        <v>#N/A</v>
      </c>
      <c r="K142" s="241"/>
      <c r="L142" s="225" t="e">
        <f>VLOOKUP(K142,'W5_IGFMAS vs PATA'!A:J,3,0)</f>
        <v>#N/A</v>
      </c>
      <c r="M142" s="206">
        <v>1</v>
      </c>
      <c r="N142" s="226" t="e">
        <f>VLOOKUP(K142,'W5_IGFMAS vs PATA'!A:J,8,0)</f>
        <v>#N/A</v>
      </c>
      <c r="O142" s="222"/>
      <c r="P142" s="209"/>
      <c r="Q142" s="207"/>
      <c r="R142" s="225"/>
    </row>
    <row r="143" spans="2:18" ht="16" customHeight="1" x14ac:dyDescent="0.25">
      <c r="B143" s="206">
        <v>133</v>
      </c>
      <c r="C143" s="206"/>
      <c r="D143" s="207"/>
      <c r="E143" s="206"/>
      <c r="F143" s="206"/>
      <c r="G143" s="207"/>
      <c r="H143" s="207"/>
      <c r="I143" s="225" t="e">
        <f>VLOOKUP(K143,'W5_IGFMAS vs PATA'!A:J,10,0)</f>
        <v>#N/A</v>
      </c>
      <c r="J143" s="225" t="e">
        <f>VLOOKUP(K143,'W5_IGFMAS vs PATA'!A:J,4,0)</f>
        <v>#N/A</v>
      </c>
      <c r="K143" s="241"/>
      <c r="L143" s="225" t="e">
        <f>VLOOKUP(K143,'W5_IGFMAS vs PATA'!A:J,3,0)</f>
        <v>#N/A</v>
      </c>
      <c r="M143" s="206">
        <v>1</v>
      </c>
      <c r="N143" s="226" t="e">
        <f>VLOOKUP(K143,'W5_IGFMAS vs PATA'!A:J,8,0)</f>
        <v>#N/A</v>
      </c>
      <c r="O143" s="222"/>
      <c r="P143" s="209"/>
      <c r="Q143" s="207"/>
      <c r="R143" s="225"/>
    </row>
    <row r="144" spans="2:18" ht="16" customHeight="1" x14ac:dyDescent="0.25">
      <c r="B144" s="206">
        <v>134</v>
      </c>
      <c r="C144" s="206"/>
      <c r="D144" s="207"/>
      <c r="E144" s="206"/>
      <c r="F144" s="206"/>
      <c r="G144" s="207"/>
      <c r="H144" s="207"/>
      <c r="I144" s="225" t="e">
        <f>VLOOKUP(K144,'W5_IGFMAS vs PATA'!A:J,10,0)</f>
        <v>#N/A</v>
      </c>
      <c r="J144" s="225" t="e">
        <f>VLOOKUP(K144,'W5_IGFMAS vs PATA'!A:J,4,0)</f>
        <v>#N/A</v>
      </c>
      <c r="K144" s="241"/>
      <c r="L144" s="225" t="e">
        <f>VLOOKUP(K144,'W5_IGFMAS vs PATA'!A:J,3,0)</f>
        <v>#N/A</v>
      </c>
      <c r="M144" s="206">
        <v>1</v>
      </c>
      <c r="N144" s="226" t="e">
        <f>VLOOKUP(K144,'W5_IGFMAS vs PATA'!A:J,8,0)</f>
        <v>#N/A</v>
      </c>
      <c r="O144" s="222"/>
      <c r="P144" s="209"/>
      <c r="Q144" s="207"/>
      <c r="R144" s="225"/>
    </row>
    <row r="145" spans="2:18" ht="16" customHeight="1" x14ac:dyDescent="0.25">
      <c r="B145" s="206">
        <v>135</v>
      </c>
      <c r="C145" s="206"/>
      <c r="D145" s="207"/>
      <c r="E145" s="206"/>
      <c r="F145" s="206"/>
      <c r="G145" s="207"/>
      <c r="H145" s="207"/>
      <c r="I145" s="225" t="e">
        <f>VLOOKUP(K145,'W5_IGFMAS vs PATA'!A:J,10,0)</f>
        <v>#N/A</v>
      </c>
      <c r="J145" s="225" t="e">
        <f>VLOOKUP(K145,'W5_IGFMAS vs PATA'!A:J,4,0)</f>
        <v>#N/A</v>
      </c>
      <c r="K145" s="241"/>
      <c r="L145" s="225" t="e">
        <f>VLOOKUP(K145,'W5_IGFMAS vs PATA'!A:J,3,0)</f>
        <v>#N/A</v>
      </c>
      <c r="M145" s="206">
        <v>1</v>
      </c>
      <c r="N145" s="226" t="e">
        <f>VLOOKUP(K145,'W5_IGFMAS vs PATA'!A:J,8,0)</f>
        <v>#N/A</v>
      </c>
      <c r="O145" s="222"/>
      <c r="P145" s="209"/>
      <c r="Q145" s="207"/>
      <c r="R145" s="225"/>
    </row>
    <row r="146" spans="2:18" ht="16" customHeight="1" x14ac:dyDescent="0.25">
      <c r="B146" s="206">
        <v>136</v>
      </c>
      <c r="C146" s="206"/>
      <c r="D146" s="207"/>
      <c r="E146" s="206"/>
      <c r="F146" s="206"/>
      <c r="G146" s="207"/>
      <c r="H146" s="207"/>
      <c r="I146" s="225" t="e">
        <f>VLOOKUP(K146,'W5_IGFMAS vs PATA'!A:J,10,0)</f>
        <v>#N/A</v>
      </c>
      <c r="J146" s="225" t="e">
        <f>VLOOKUP(K146,'W5_IGFMAS vs PATA'!A:J,4,0)</f>
        <v>#N/A</v>
      </c>
      <c r="K146" s="241"/>
      <c r="L146" s="225" t="e">
        <f>VLOOKUP(K146,'W5_IGFMAS vs PATA'!A:J,3,0)</f>
        <v>#N/A</v>
      </c>
      <c r="M146" s="206">
        <v>1</v>
      </c>
      <c r="N146" s="226" t="e">
        <f>VLOOKUP(K146,'W5_IGFMAS vs PATA'!A:J,8,0)</f>
        <v>#N/A</v>
      </c>
      <c r="O146" s="222"/>
      <c r="P146" s="209"/>
      <c r="Q146" s="207"/>
      <c r="R146" s="225"/>
    </row>
    <row r="147" spans="2:18" ht="16" customHeight="1" x14ac:dyDescent="0.25">
      <c r="B147" s="206">
        <v>137</v>
      </c>
      <c r="C147" s="206"/>
      <c r="D147" s="207"/>
      <c r="E147" s="206"/>
      <c r="F147" s="206"/>
      <c r="G147" s="207"/>
      <c r="H147" s="207"/>
      <c r="I147" s="225" t="e">
        <f>VLOOKUP(K147,'W5_IGFMAS vs PATA'!A:J,10,0)</f>
        <v>#N/A</v>
      </c>
      <c r="J147" s="225" t="e">
        <f>VLOOKUP(K147,'W5_IGFMAS vs PATA'!A:J,4,0)</f>
        <v>#N/A</v>
      </c>
      <c r="K147" s="241"/>
      <c r="L147" s="225" t="e">
        <f>VLOOKUP(K147,'W5_IGFMAS vs PATA'!A:J,3,0)</f>
        <v>#N/A</v>
      </c>
      <c r="M147" s="206">
        <v>1</v>
      </c>
      <c r="N147" s="226" t="e">
        <f>VLOOKUP(K147,'W5_IGFMAS vs PATA'!A:J,8,0)</f>
        <v>#N/A</v>
      </c>
      <c r="O147" s="222"/>
      <c r="P147" s="209"/>
      <c r="Q147" s="207"/>
      <c r="R147" s="225"/>
    </row>
    <row r="148" spans="2:18" ht="16" customHeight="1" x14ac:dyDescent="0.25">
      <c r="B148" s="206">
        <v>138</v>
      </c>
      <c r="C148" s="206"/>
      <c r="D148" s="207"/>
      <c r="E148" s="206"/>
      <c r="F148" s="206"/>
      <c r="G148" s="207"/>
      <c r="H148" s="207"/>
      <c r="I148" s="225" t="e">
        <f>VLOOKUP(K148,'W5_IGFMAS vs PATA'!A:J,10,0)</f>
        <v>#N/A</v>
      </c>
      <c r="J148" s="225" t="e">
        <f>VLOOKUP(K148,'W5_IGFMAS vs PATA'!A:J,4,0)</f>
        <v>#N/A</v>
      </c>
      <c r="K148" s="241"/>
      <c r="L148" s="225" t="e">
        <f>VLOOKUP(K148,'W5_IGFMAS vs PATA'!A:J,3,0)</f>
        <v>#N/A</v>
      </c>
      <c r="M148" s="206">
        <v>1</v>
      </c>
      <c r="N148" s="226" t="e">
        <f>VLOOKUP(K148,'W5_IGFMAS vs PATA'!A:J,8,0)</f>
        <v>#N/A</v>
      </c>
      <c r="O148" s="222"/>
      <c r="P148" s="209"/>
      <c r="Q148" s="207"/>
      <c r="R148" s="225"/>
    </row>
    <row r="149" spans="2:18" ht="16" customHeight="1" x14ac:dyDescent="0.25">
      <c r="B149" s="206">
        <v>139</v>
      </c>
      <c r="C149" s="206"/>
      <c r="D149" s="207"/>
      <c r="E149" s="206"/>
      <c r="F149" s="206"/>
      <c r="G149" s="207"/>
      <c r="H149" s="207"/>
      <c r="I149" s="225" t="e">
        <f>VLOOKUP(K149,'W5_IGFMAS vs PATA'!A:J,10,0)</f>
        <v>#N/A</v>
      </c>
      <c r="J149" s="225" t="e">
        <f>VLOOKUP(K149,'W5_IGFMAS vs PATA'!A:J,4,0)</f>
        <v>#N/A</v>
      </c>
      <c r="K149" s="241"/>
      <c r="L149" s="225" t="e">
        <f>VLOOKUP(K149,'W5_IGFMAS vs PATA'!A:J,3,0)</f>
        <v>#N/A</v>
      </c>
      <c r="M149" s="206">
        <v>1</v>
      </c>
      <c r="N149" s="226" t="e">
        <f>VLOOKUP(K149,'W5_IGFMAS vs PATA'!A:J,8,0)</f>
        <v>#N/A</v>
      </c>
      <c r="O149" s="222"/>
      <c r="P149" s="209"/>
      <c r="Q149" s="207"/>
      <c r="R149" s="225"/>
    </row>
    <row r="150" spans="2:18" ht="16" customHeight="1" x14ac:dyDescent="0.25">
      <c r="B150" s="206">
        <v>140</v>
      </c>
      <c r="C150" s="206"/>
      <c r="D150" s="207"/>
      <c r="E150" s="206"/>
      <c r="F150" s="206"/>
      <c r="G150" s="207"/>
      <c r="H150" s="207"/>
      <c r="I150" s="225" t="e">
        <f>VLOOKUP(K150,'W5_IGFMAS vs PATA'!A:J,10,0)</f>
        <v>#N/A</v>
      </c>
      <c r="J150" s="225" t="e">
        <f>VLOOKUP(K150,'W5_IGFMAS vs PATA'!A:J,4,0)</f>
        <v>#N/A</v>
      </c>
      <c r="K150" s="241"/>
      <c r="L150" s="225" t="e">
        <f>VLOOKUP(K150,'W5_IGFMAS vs PATA'!A:J,3,0)</f>
        <v>#N/A</v>
      </c>
      <c r="M150" s="206">
        <v>1</v>
      </c>
      <c r="N150" s="226" t="e">
        <f>VLOOKUP(K150,'W5_IGFMAS vs PATA'!A:J,8,0)</f>
        <v>#N/A</v>
      </c>
      <c r="O150" s="222"/>
      <c r="P150" s="209"/>
      <c r="Q150" s="207"/>
      <c r="R150" s="225"/>
    </row>
    <row r="151" spans="2:18" ht="16" customHeight="1" x14ac:dyDescent="0.25">
      <c r="B151" s="206">
        <v>141</v>
      </c>
      <c r="C151" s="206"/>
      <c r="D151" s="207"/>
      <c r="E151" s="206"/>
      <c r="F151" s="206"/>
      <c r="G151" s="207"/>
      <c r="H151" s="207"/>
      <c r="I151" s="225" t="e">
        <f>VLOOKUP(K151,'W5_IGFMAS vs PATA'!A:J,10,0)</f>
        <v>#N/A</v>
      </c>
      <c r="J151" s="225" t="e">
        <f>VLOOKUP(K151,'W5_IGFMAS vs PATA'!A:J,4,0)</f>
        <v>#N/A</v>
      </c>
      <c r="K151" s="241"/>
      <c r="L151" s="225" t="e">
        <f>VLOOKUP(K151,'W5_IGFMAS vs PATA'!A:J,3,0)</f>
        <v>#N/A</v>
      </c>
      <c r="M151" s="206">
        <v>1</v>
      </c>
      <c r="N151" s="226" t="e">
        <f>VLOOKUP(K151,'W5_IGFMAS vs PATA'!A:J,8,0)</f>
        <v>#N/A</v>
      </c>
      <c r="O151" s="222"/>
      <c r="P151" s="209"/>
      <c r="Q151" s="207"/>
      <c r="R151" s="225"/>
    </row>
    <row r="152" spans="2:18" ht="16" customHeight="1" x14ac:dyDescent="0.25">
      <c r="B152" s="206">
        <v>142</v>
      </c>
      <c r="C152" s="206"/>
      <c r="D152" s="207"/>
      <c r="E152" s="206"/>
      <c r="F152" s="206"/>
      <c r="G152" s="207"/>
      <c r="H152" s="207"/>
      <c r="I152" s="225" t="e">
        <f>VLOOKUP(K152,'W5_IGFMAS vs PATA'!A:J,10,0)</f>
        <v>#N/A</v>
      </c>
      <c r="J152" s="225" t="e">
        <f>VLOOKUP(K152,'W5_IGFMAS vs PATA'!A:J,4,0)</f>
        <v>#N/A</v>
      </c>
      <c r="K152" s="241"/>
      <c r="L152" s="225" t="e">
        <f>VLOOKUP(K152,'W5_IGFMAS vs PATA'!A:J,3,0)</f>
        <v>#N/A</v>
      </c>
      <c r="M152" s="206">
        <v>1</v>
      </c>
      <c r="N152" s="226" t="e">
        <f>VLOOKUP(K152,'W5_IGFMAS vs PATA'!A:J,8,0)</f>
        <v>#N/A</v>
      </c>
      <c r="O152" s="222"/>
      <c r="P152" s="209"/>
      <c r="Q152" s="207"/>
      <c r="R152" s="225"/>
    </row>
    <row r="153" spans="2:18" ht="16" customHeight="1" x14ac:dyDescent="0.25">
      <c r="B153" s="206">
        <v>143</v>
      </c>
      <c r="C153" s="206"/>
      <c r="D153" s="207"/>
      <c r="E153" s="206"/>
      <c r="F153" s="206"/>
      <c r="G153" s="207"/>
      <c r="H153" s="207"/>
      <c r="I153" s="225" t="e">
        <f>VLOOKUP(K153,'W5_IGFMAS vs PATA'!A:J,10,0)</f>
        <v>#N/A</v>
      </c>
      <c r="J153" s="225" t="e">
        <f>VLOOKUP(K153,'W5_IGFMAS vs PATA'!A:J,4,0)</f>
        <v>#N/A</v>
      </c>
      <c r="K153" s="241"/>
      <c r="L153" s="225" t="e">
        <f>VLOOKUP(K153,'W5_IGFMAS vs PATA'!A:J,3,0)</f>
        <v>#N/A</v>
      </c>
      <c r="M153" s="206">
        <v>1</v>
      </c>
      <c r="N153" s="226" t="e">
        <f>VLOOKUP(K153,'W5_IGFMAS vs PATA'!A:J,8,0)</f>
        <v>#N/A</v>
      </c>
      <c r="O153" s="222"/>
      <c r="P153" s="209"/>
      <c r="Q153" s="207"/>
      <c r="R153" s="225"/>
    </row>
    <row r="154" spans="2:18" ht="16" customHeight="1" x14ac:dyDescent="0.25">
      <c r="B154" s="206">
        <v>144</v>
      </c>
      <c r="C154" s="206"/>
      <c r="D154" s="207"/>
      <c r="E154" s="206"/>
      <c r="F154" s="206"/>
      <c r="G154" s="207"/>
      <c r="H154" s="207"/>
      <c r="I154" s="225" t="e">
        <f>VLOOKUP(K154,'W5_IGFMAS vs PATA'!A:J,10,0)</f>
        <v>#N/A</v>
      </c>
      <c r="J154" s="225" t="e">
        <f>VLOOKUP(K154,'W5_IGFMAS vs PATA'!A:J,4,0)</f>
        <v>#N/A</v>
      </c>
      <c r="K154" s="241"/>
      <c r="L154" s="225" t="e">
        <f>VLOOKUP(K154,'W5_IGFMAS vs PATA'!A:J,3,0)</f>
        <v>#N/A</v>
      </c>
      <c r="M154" s="206">
        <v>1</v>
      </c>
      <c r="N154" s="226" t="e">
        <f>VLOOKUP(K154,'W5_IGFMAS vs PATA'!A:J,8,0)</f>
        <v>#N/A</v>
      </c>
      <c r="O154" s="222"/>
      <c r="P154" s="209"/>
      <c r="Q154" s="207"/>
      <c r="R154" s="225"/>
    </row>
    <row r="155" spans="2:18" ht="16" customHeight="1" x14ac:dyDescent="0.25">
      <c r="B155" s="206">
        <v>145</v>
      </c>
      <c r="C155" s="206"/>
      <c r="D155" s="207"/>
      <c r="E155" s="206"/>
      <c r="F155" s="206"/>
      <c r="G155" s="207"/>
      <c r="H155" s="207"/>
      <c r="I155" s="225" t="e">
        <f>VLOOKUP(K155,'W5_IGFMAS vs PATA'!A:J,10,0)</f>
        <v>#N/A</v>
      </c>
      <c r="J155" s="225" t="e">
        <f>VLOOKUP(K155,'W5_IGFMAS vs PATA'!A:J,4,0)</f>
        <v>#N/A</v>
      </c>
      <c r="K155" s="241"/>
      <c r="L155" s="225" t="e">
        <f>VLOOKUP(K155,'W5_IGFMAS vs PATA'!A:J,3,0)</f>
        <v>#N/A</v>
      </c>
      <c r="M155" s="206">
        <v>1</v>
      </c>
      <c r="N155" s="226" t="e">
        <f>VLOOKUP(K155,'W5_IGFMAS vs PATA'!A:J,8,0)</f>
        <v>#N/A</v>
      </c>
      <c r="O155" s="222"/>
      <c r="P155" s="209"/>
      <c r="Q155" s="207"/>
      <c r="R155" s="225"/>
    </row>
    <row r="156" spans="2:18" ht="16" customHeight="1" x14ac:dyDescent="0.25">
      <c r="B156" s="206">
        <v>146</v>
      </c>
      <c r="C156" s="206"/>
      <c r="D156" s="207"/>
      <c r="E156" s="206"/>
      <c r="F156" s="206"/>
      <c r="G156" s="207"/>
      <c r="H156" s="207"/>
      <c r="I156" s="225" t="e">
        <f>VLOOKUP(K156,'W5_IGFMAS vs PATA'!A:J,10,0)</f>
        <v>#N/A</v>
      </c>
      <c r="J156" s="225" t="e">
        <f>VLOOKUP(K156,'W5_IGFMAS vs PATA'!A:J,4,0)</f>
        <v>#N/A</v>
      </c>
      <c r="K156" s="241"/>
      <c r="L156" s="225" t="e">
        <f>VLOOKUP(K156,'W5_IGFMAS vs PATA'!A:J,3,0)</f>
        <v>#N/A</v>
      </c>
      <c r="M156" s="206">
        <v>1</v>
      </c>
      <c r="N156" s="226" t="e">
        <f>VLOOKUP(K156,'W5_IGFMAS vs PATA'!A:J,8,0)</f>
        <v>#N/A</v>
      </c>
      <c r="O156" s="222"/>
      <c r="P156" s="209"/>
      <c r="Q156" s="207"/>
      <c r="R156" s="225"/>
    </row>
    <row r="157" spans="2:18" ht="16" customHeight="1" x14ac:dyDescent="0.25">
      <c r="B157" s="206">
        <v>147</v>
      </c>
      <c r="C157" s="206"/>
      <c r="D157" s="207"/>
      <c r="E157" s="206"/>
      <c r="F157" s="206"/>
      <c r="G157" s="207"/>
      <c r="H157" s="207"/>
      <c r="I157" s="225" t="e">
        <f>VLOOKUP(K157,'W5_IGFMAS vs PATA'!A:J,10,0)</f>
        <v>#N/A</v>
      </c>
      <c r="J157" s="225" t="e">
        <f>VLOOKUP(K157,'W5_IGFMAS vs PATA'!A:J,4,0)</f>
        <v>#N/A</v>
      </c>
      <c r="K157" s="241"/>
      <c r="L157" s="225" t="e">
        <f>VLOOKUP(K157,'W5_IGFMAS vs PATA'!A:J,3,0)</f>
        <v>#N/A</v>
      </c>
      <c r="M157" s="206">
        <v>1</v>
      </c>
      <c r="N157" s="226" t="e">
        <f>VLOOKUP(K157,'W5_IGFMAS vs PATA'!A:J,8,0)</f>
        <v>#N/A</v>
      </c>
      <c r="O157" s="222"/>
      <c r="P157" s="209"/>
      <c r="Q157" s="207"/>
      <c r="R157" s="225"/>
    </row>
    <row r="158" spans="2:18" ht="16" customHeight="1" x14ac:dyDescent="0.25">
      <c r="B158" s="206">
        <v>148</v>
      </c>
      <c r="C158" s="206"/>
      <c r="D158" s="207"/>
      <c r="E158" s="206"/>
      <c r="F158" s="206"/>
      <c r="G158" s="207"/>
      <c r="H158" s="207"/>
      <c r="I158" s="225" t="e">
        <f>VLOOKUP(K158,'W5_IGFMAS vs PATA'!A:J,10,0)</f>
        <v>#N/A</v>
      </c>
      <c r="J158" s="225" t="e">
        <f>VLOOKUP(K158,'W5_IGFMAS vs PATA'!A:J,4,0)</f>
        <v>#N/A</v>
      </c>
      <c r="K158" s="241"/>
      <c r="L158" s="225" t="e">
        <f>VLOOKUP(K158,'W5_IGFMAS vs PATA'!A:J,3,0)</f>
        <v>#N/A</v>
      </c>
      <c r="M158" s="206">
        <v>1</v>
      </c>
      <c r="N158" s="226" t="e">
        <f>VLOOKUP(K158,'W5_IGFMAS vs PATA'!A:J,8,0)</f>
        <v>#N/A</v>
      </c>
      <c r="O158" s="222"/>
      <c r="P158" s="209"/>
      <c r="Q158" s="207"/>
      <c r="R158" s="225"/>
    </row>
    <row r="159" spans="2:18" ht="16" customHeight="1" x14ac:dyDescent="0.25">
      <c r="B159" s="206">
        <v>149</v>
      </c>
      <c r="C159" s="206"/>
      <c r="D159" s="207"/>
      <c r="E159" s="206"/>
      <c r="F159" s="206"/>
      <c r="G159" s="207"/>
      <c r="H159" s="207"/>
      <c r="I159" s="225" t="e">
        <f>VLOOKUP(K159,'W5_IGFMAS vs PATA'!A:J,10,0)</f>
        <v>#N/A</v>
      </c>
      <c r="J159" s="225" t="e">
        <f>VLOOKUP(K159,'W5_IGFMAS vs PATA'!A:J,4,0)</f>
        <v>#N/A</v>
      </c>
      <c r="K159" s="241"/>
      <c r="L159" s="225" t="e">
        <f>VLOOKUP(K159,'W5_IGFMAS vs PATA'!A:J,3,0)</f>
        <v>#N/A</v>
      </c>
      <c r="M159" s="206">
        <v>1</v>
      </c>
      <c r="N159" s="226" t="e">
        <f>VLOOKUP(K159,'W5_IGFMAS vs PATA'!A:J,8,0)</f>
        <v>#N/A</v>
      </c>
      <c r="O159" s="222"/>
      <c r="P159" s="209"/>
      <c r="Q159" s="207"/>
      <c r="R159" s="225"/>
    </row>
    <row r="160" spans="2:18" ht="16" customHeight="1" x14ac:dyDescent="0.25">
      <c r="B160" s="206">
        <v>150</v>
      </c>
      <c r="C160" s="206"/>
      <c r="D160" s="207"/>
      <c r="E160" s="206"/>
      <c r="F160" s="206"/>
      <c r="G160" s="207"/>
      <c r="H160" s="207"/>
      <c r="I160" s="225" t="e">
        <f>VLOOKUP(K160,'W5_IGFMAS vs PATA'!A:J,10,0)</f>
        <v>#N/A</v>
      </c>
      <c r="J160" s="225" t="e">
        <f>VLOOKUP(K160,'W5_IGFMAS vs PATA'!A:J,4,0)</f>
        <v>#N/A</v>
      </c>
      <c r="K160" s="241"/>
      <c r="L160" s="225" t="e">
        <f>VLOOKUP(K160,'W5_IGFMAS vs PATA'!A:J,3,0)</f>
        <v>#N/A</v>
      </c>
      <c r="M160" s="206">
        <v>1</v>
      </c>
      <c r="N160" s="226" t="e">
        <f>VLOOKUP(K160,'W5_IGFMAS vs PATA'!A:J,8,0)</f>
        <v>#N/A</v>
      </c>
      <c r="O160" s="222"/>
      <c r="P160" s="209"/>
      <c r="Q160" s="207"/>
      <c r="R160" s="225"/>
    </row>
    <row r="161" spans="2:18" ht="16" customHeight="1" x14ac:dyDescent="0.25">
      <c r="B161" s="206">
        <v>151</v>
      </c>
      <c r="C161" s="206"/>
      <c r="D161" s="207"/>
      <c r="E161" s="206"/>
      <c r="F161" s="206"/>
      <c r="G161" s="207"/>
      <c r="H161" s="207"/>
      <c r="I161" s="225" t="e">
        <f>VLOOKUP(K161,'W5_IGFMAS vs PATA'!A:J,10,0)</f>
        <v>#N/A</v>
      </c>
      <c r="J161" s="225" t="e">
        <f>VLOOKUP(K161,'W5_IGFMAS vs PATA'!A:J,4,0)</f>
        <v>#N/A</v>
      </c>
      <c r="K161" s="241"/>
      <c r="L161" s="225" t="e">
        <f>VLOOKUP(K161,'W5_IGFMAS vs PATA'!A:J,3,0)</f>
        <v>#N/A</v>
      </c>
      <c r="M161" s="206">
        <v>1</v>
      </c>
      <c r="N161" s="226" t="e">
        <f>VLOOKUP(K161,'W5_IGFMAS vs PATA'!A:J,8,0)</f>
        <v>#N/A</v>
      </c>
      <c r="O161" s="222"/>
      <c r="P161" s="209"/>
      <c r="Q161" s="207"/>
      <c r="R161" s="225"/>
    </row>
    <row r="162" spans="2:18" ht="16" customHeight="1" x14ac:dyDescent="0.25">
      <c r="B162" s="206">
        <v>152</v>
      </c>
      <c r="C162" s="206"/>
      <c r="D162" s="207"/>
      <c r="E162" s="206"/>
      <c r="F162" s="206"/>
      <c r="G162" s="207"/>
      <c r="H162" s="207"/>
      <c r="I162" s="225" t="e">
        <f>VLOOKUP(K162,'W5_IGFMAS vs PATA'!A:J,10,0)</f>
        <v>#N/A</v>
      </c>
      <c r="J162" s="225" t="e">
        <f>VLOOKUP(K162,'W5_IGFMAS vs PATA'!A:J,4,0)</f>
        <v>#N/A</v>
      </c>
      <c r="K162" s="241"/>
      <c r="L162" s="225" t="e">
        <f>VLOOKUP(K162,'W5_IGFMAS vs PATA'!A:J,3,0)</f>
        <v>#N/A</v>
      </c>
      <c r="M162" s="206">
        <v>1</v>
      </c>
      <c r="N162" s="226" t="e">
        <f>VLOOKUP(K162,'W5_IGFMAS vs PATA'!A:J,8,0)</f>
        <v>#N/A</v>
      </c>
      <c r="O162" s="222"/>
      <c r="P162" s="209"/>
      <c r="Q162" s="207"/>
      <c r="R162" s="225"/>
    </row>
    <row r="163" spans="2:18" ht="16" customHeight="1" x14ac:dyDescent="0.25">
      <c r="B163" s="206">
        <v>153</v>
      </c>
      <c r="C163" s="206"/>
      <c r="D163" s="207"/>
      <c r="E163" s="206"/>
      <c r="F163" s="206"/>
      <c r="G163" s="207"/>
      <c r="H163" s="207"/>
      <c r="I163" s="225" t="e">
        <f>VLOOKUP(K163,'W5_IGFMAS vs PATA'!A:J,10,0)</f>
        <v>#N/A</v>
      </c>
      <c r="J163" s="225" t="e">
        <f>VLOOKUP(K163,'W5_IGFMAS vs PATA'!A:J,4,0)</f>
        <v>#N/A</v>
      </c>
      <c r="K163" s="241"/>
      <c r="L163" s="225" t="e">
        <f>VLOOKUP(K163,'W5_IGFMAS vs PATA'!A:J,3,0)</f>
        <v>#N/A</v>
      </c>
      <c r="M163" s="206">
        <v>1</v>
      </c>
      <c r="N163" s="226" t="e">
        <f>VLOOKUP(K163,'W5_IGFMAS vs PATA'!A:J,8,0)</f>
        <v>#N/A</v>
      </c>
      <c r="O163" s="222"/>
      <c r="P163" s="209"/>
      <c r="Q163" s="207"/>
      <c r="R163" s="225"/>
    </row>
    <row r="164" spans="2:18" ht="16" customHeight="1" x14ac:dyDescent="0.25">
      <c r="B164" s="206">
        <v>154</v>
      </c>
      <c r="C164" s="206"/>
      <c r="D164" s="207"/>
      <c r="E164" s="206"/>
      <c r="F164" s="206"/>
      <c r="G164" s="207"/>
      <c r="H164" s="207"/>
      <c r="I164" s="225" t="e">
        <f>VLOOKUP(K164,'W5_IGFMAS vs PATA'!A:J,10,0)</f>
        <v>#N/A</v>
      </c>
      <c r="J164" s="225" t="e">
        <f>VLOOKUP(K164,'W5_IGFMAS vs PATA'!A:J,4,0)</f>
        <v>#N/A</v>
      </c>
      <c r="K164" s="241"/>
      <c r="L164" s="225" t="e">
        <f>VLOOKUP(K164,'W5_IGFMAS vs PATA'!A:J,3,0)</f>
        <v>#N/A</v>
      </c>
      <c r="M164" s="206">
        <v>1</v>
      </c>
      <c r="N164" s="226" t="e">
        <f>VLOOKUP(K164,'W5_IGFMAS vs PATA'!A:J,8,0)</f>
        <v>#N/A</v>
      </c>
      <c r="O164" s="222"/>
      <c r="P164" s="209"/>
      <c r="Q164" s="207"/>
      <c r="R164" s="225"/>
    </row>
    <row r="165" spans="2:18" ht="16" customHeight="1" x14ac:dyDescent="0.25">
      <c r="B165" s="206">
        <v>155</v>
      </c>
      <c r="C165" s="206"/>
      <c r="D165" s="207"/>
      <c r="E165" s="206"/>
      <c r="F165" s="206"/>
      <c r="G165" s="207"/>
      <c r="H165" s="207"/>
      <c r="I165" s="225" t="e">
        <f>VLOOKUP(K165,'W5_IGFMAS vs PATA'!A:J,10,0)</f>
        <v>#N/A</v>
      </c>
      <c r="J165" s="225" t="e">
        <f>VLOOKUP(K165,'W5_IGFMAS vs PATA'!A:J,4,0)</f>
        <v>#N/A</v>
      </c>
      <c r="K165" s="241"/>
      <c r="L165" s="225" t="e">
        <f>VLOOKUP(K165,'W5_IGFMAS vs PATA'!A:J,3,0)</f>
        <v>#N/A</v>
      </c>
      <c r="M165" s="206">
        <v>1</v>
      </c>
      <c r="N165" s="226" t="e">
        <f>VLOOKUP(K165,'W5_IGFMAS vs PATA'!A:J,8,0)</f>
        <v>#N/A</v>
      </c>
      <c r="O165" s="222"/>
      <c r="P165" s="209"/>
      <c r="Q165" s="207"/>
      <c r="R165" s="225"/>
    </row>
    <row r="166" spans="2:18" ht="16" customHeight="1" x14ac:dyDescent="0.25">
      <c r="B166" s="206">
        <v>156</v>
      </c>
      <c r="C166" s="206"/>
      <c r="D166" s="207"/>
      <c r="E166" s="206"/>
      <c r="F166" s="206"/>
      <c r="G166" s="207"/>
      <c r="H166" s="207"/>
      <c r="I166" s="225" t="e">
        <f>VLOOKUP(K166,'W5_IGFMAS vs PATA'!A:J,10,0)</f>
        <v>#N/A</v>
      </c>
      <c r="J166" s="225" t="e">
        <f>VLOOKUP(K166,'W5_IGFMAS vs PATA'!A:J,4,0)</f>
        <v>#N/A</v>
      </c>
      <c r="K166" s="241"/>
      <c r="L166" s="225" t="e">
        <f>VLOOKUP(K166,'W5_IGFMAS vs PATA'!A:J,3,0)</f>
        <v>#N/A</v>
      </c>
      <c r="M166" s="206">
        <v>1</v>
      </c>
      <c r="N166" s="226" t="e">
        <f>VLOOKUP(K166,'W5_IGFMAS vs PATA'!A:J,8,0)</f>
        <v>#N/A</v>
      </c>
      <c r="O166" s="222"/>
      <c r="P166" s="209"/>
      <c r="Q166" s="207"/>
      <c r="R166" s="225"/>
    </row>
    <row r="167" spans="2:18" ht="16" customHeight="1" x14ac:dyDescent="0.25">
      <c r="B167" s="206">
        <v>157</v>
      </c>
      <c r="C167" s="206"/>
      <c r="D167" s="207"/>
      <c r="E167" s="206"/>
      <c r="F167" s="206"/>
      <c r="G167" s="207"/>
      <c r="H167" s="207"/>
      <c r="I167" s="225" t="e">
        <f>VLOOKUP(K167,'W5_IGFMAS vs PATA'!A:J,10,0)</f>
        <v>#N/A</v>
      </c>
      <c r="J167" s="225" t="e">
        <f>VLOOKUP(K167,'W5_IGFMAS vs PATA'!A:J,4,0)</f>
        <v>#N/A</v>
      </c>
      <c r="K167" s="241"/>
      <c r="L167" s="225" t="e">
        <f>VLOOKUP(K167,'W5_IGFMAS vs PATA'!A:J,3,0)</f>
        <v>#N/A</v>
      </c>
      <c r="M167" s="206">
        <v>1</v>
      </c>
      <c r="N167" s="226" t="e">
        <f>VLOOKUP(K167,'W5_IGFMAS vs PATA'!A:J,8,0)</f>
        <v>#N/A</v>
      </c>
      <c r="O167" s="222"/>
      <c r="P167" s="209"/>
      <c r="Q167" s="207"/>
      <c r="R167" s="225"/>
    </row>
    <row r="168" spans="2:18" ht="16" customHeight="1" x14ac:dyDescent="0.25">
      <c r="B168" s="206">
        <v>158</v>
      </c>
      <c r="C168" s="206"/>
      <c r="D168" s="207"/>
      <c r="E168" s="206"/>
      <c r="F168" s="206"/>
      <c r="G168" s="207"/>
      <c r="H168" s="207"/>
      <c r="I168" s="225" t="e">
        <f>VLOOKUP(K168,'W5_IGFMAS vs PATA'!A:J,10,0)</f>
        <v>#N/A</v>
      </c>
      <c r="J168" s="225" t="e">
        <f>VLOOKUP(K168,'W5_IGFMAS vs PATA'!A:J,4,0)</f>
        <v>#N/A</v>
      </c>
      <c r="K168" s="241"/>
      <c r="L168" s="225" t="e">
        <f>VLOOKUP(K168,'W5_IGFMAS vs PATA'!A:J,3,0)</f>
        <v>#N/A</v>
      </c>
      <c r="M168" s="206">
        <v>1</v>
      </c>
      <c r="N168" s="226" t="e">
        <f>VLOOKUP(K168,'W5_IGFMAS vs PATA'!A:J,8,0)</f>
        <v>#N/A</v>
      </c>
      <c r="O168" s="222"/>
      <c r="P168" s="209"/>
      <c r="Q168" s="207"/>
      <c r="R168" s="225"/>
    </row>
    <row r="169" spans="2:18" ht="16" customHeight="1" x14ac:dyDescent="0.25">
      <c r="B169" s="206">
        <v>159</v>
      </c>
      <c r="C169" s="206"/>
      <c r="D169" s="207"/>
      <c r="E169" s="206"/>
      <c r="F169" s="206"/>
      <c r="G169" s="207"/>
      <c r="H169" s="207"/>
      <c r="I169" s="225" t="e">
        <f>VLOOKUP(K169,'W5_IGFMAS vs PATA'!A:J,10,0)</f>
        <v>#N/A</v>
      </c>
      <c r="J169" s="225" t="e">
        <f>VLOOKUP(K169,'W5_IGFMAS vs PATA'!A:J,4,0)</f>
        <v>#N/A</v>
      </c>
      <c r="K169" s="241"/>
      <c r="L169" s="225" t="e">
        <f>VLOOKUP(K169,'W5_IGFMAS vs PATA'!A:J,3,0)</f>
        <v>#N/A</v>
      </c>
      <c r="M169" s="206">
        <v>1</v>
      </c>
      <c r="N169" s="226" t="e">
        <f>VLOOKUP(K169,'W5_IGFMAS vs PATA'!A:J,8,0)</f>
        <v>#N/A</v>
      </c>
      <c r="O169" s="222"/>
      <c r="P169" s="209"/>
      <c r="Q169" s="207"/>
      <c r="R169" s="225"/>
    </row>
    <row r="170" spans="2:18" ht="16" customHeight="1" x14ac:dyDescent="0.25">
      <c r="B170" s="206">
        <v>160</v>
      </c>
      <c r="C170" s="206"/>
      <c r="D170" s="207"/>
      <c r="E170" s="206"/>
      <c r="F170" s="206"/>
      <c r="G170" s="207"/>
      <c r="H170" s="207"/>
      <c r="I170" s="225" t="e">
        <f>VLOOKUP(K170,'W5_IGFMAS vs PATA'!A:J,10,0)</f>
        <v>#N/A</v>
      </c>
      <c r="J170" s="225" t="e">
        <f>VLOOKUP(K170,'W5_IGFMAS vs PATA'!A:J,4,0)</f>
        <v>#N/A</v>
      </c>
      <c r="K170" s="241"/>
      <c r="L170" s="225" t="e">
        <f>VLOOKUP(K170,'W5_IGFMAS vs PATA'!A:J,3,0)</f>
        <v>#N/A</v>
      </c>
      <c r="M170" s="206">
        <v>1</v>
      </c>
      <c r="N170" s="226" t="e">
        <f>VLOOKUP(K170,'W5_IGFMAS vs PATA'!A:J,8,0)</f>
        <v>#N/A</v>
      </c>
      <c r="O170" s="222"/>
      <c r="P170" s="209"/>
      <c r="Q170" s="207"/>
      <c r="R170" s="225"/>
    </row>
    <row r="171" spans="2:18" ht="16" customHeight="1" x14ac:dyDescent="0.25">
      <c r="B171" s="206">
        <v>161</v>
      </c>
      <c r="C171" s="206"/>
      <c r="D171" s="207"/>
      <c r="E171" s="206"/>
      <c r="F171" s="206"/>
      <c r="G171" s="207"/>
      <c r="H171" s="207"/>
      <c r="I171" s="225" t="e">
        <f>VLOOKUP(K171,'W5_IGFMAS vs PATA'!A:J,10,0)</f>
        <v>#N/A</v>
      </c>
      <c r="J171" s="225" t="e">
        <f>VLOOKUP(K171,'W5_IGFMAS vs PATA'!A:J,4,0)</f>
        <v>#N/A</v>
      </c>
      <c r="K171" s="241"/>
      <c r="L171" s="225" t="e">
        <f>VLOOKUP(K171,'W5_IGFMAS vs PATA'!A:J,3,0)</f>
        <v>#N/A</v>
      </c>
      <c r="M171" s="206">
        <v>1</v>
      </c>
      <c r="N171" s="226" t="e">
        <f>VLOOKUP(K171,'W5_IGFMAS vs PATA'!A:J,8,0)</f>
        <v>#N/A</v>
      </c>
      <c r="O171" s="222"/>
      <c r="P171" s="209"/>
      <c r="Q171" s="207"/>
      <c r="R171" s="225"/>
    </row>
    <row r="172" spans="2:18" ht="16" customHeight="1" x14ac:dyDescent="0.25">
      <c r="B172" s="206">
        <v>162</v>
      </c>
      <c r="C172" s="206"/>
      <c r="D172" s="207"/>
      <c r="E172" s="206"/>
      <c r="F172" s="206"/>
      <c r="G172" s="207"/>
      <c r="H172" s="207"/>
      <c r="I172" s="225" t="e">
        <f>VLOOKUP(K172,'W5_IGFMAS vs PATA'!A:J,10,0)</f>
        <v>#N/A</v>
      </c>
      <c r="J172" s="225" t="e">
        <f>VLOOKUP(K172,'W5_IGFMAS vs PATA'!A:J,4,0)</f>
        <v>#N/A</v>
      </c>
      <c r="K172" s="241"/>
      <c r="L172" s="225" t="e">
        <f>VLOOKUP(K172,'W5_IGFMAS vs PATA'!A:J,3,0)</f>
        <v>#N/A</v>
      </c>
      <c r="M172" s="206">
        <v>1</v>
      </c>
      <c r="N172" s="226" t="e">
        <f>VLOOKUP(K172,'W5_IGFMAS vs PATA'!A:J,8,0)</f>
        <v>#N/A</v>
      </c>
      <c r="O172" s="222"/>
      <c r="P172" s="209"/>
      <c r="Q172" s="207"/>
      <c r="R172" s="225"/>
    </row>
    <row r="173" spans="2:18" ht="16" customHeight="1" x14ac:dyDescent="0.25">
      <c r="B173" s="206">
        <v>163</v>
      </c>
      <c r="C173" s="206"/>
      <c r="D173" s="207"/>
      <c r="E173" s="206"/>
      <c r="F173" s="206"/>
      <c r="G173" s="207"/>
      <c r="H173" s="207"/>
      <c r="I173" s="225" t="e">
        <f>VLOOKUP(K173,'W5_IGFMAS vs PATA'!A:J,10,0)</f>
        <v>#N/A</v>
      </c>
      <c r="J173" s="225" t="e">
        <f>VLOOKUP(K173,'W5_IGFMAS vs PATA'!A:J,4,0)</f>
        <v>#N/A</v>
      </c>
      <c r="K173" s="241"/>
      <c r="L173" s="225" t="e">
        <f>VLOOKUP(K173,'W5_IGFMAS vs PATA'!A:J,3,0)</f>
        <v>#N/A</v>
      </c>
      <c r="M173" s="206">
        <v>1</v>
      </c>
      <c r="N173" s="226" t="e">
        <f>VLOOKUP(K173,'W5_IGFMAS vs PATA'!A:J,8,0)</f>
        <v>#N/A</v>
      </c>
      <c r="O173" s="222"/>
      <c r="P173" s="209"/>
      <c r="Q173" s="207"/>
      <c r="R173" s="225"/>
    </row>
    <row r="174" spans="2:18" ht="16" customHeight="1" x14ac:dyDescent="0.25">
      <c r="B174" s="206">
        <v>164</v>
      </c>
      <c r="C174" s="206"/>
      <c r="D174" s="207"/>
      <c r="E174" s="206"/>
      <c r="F174" s="206"/>
      <c r="G174" s="207"/>
      <c r="H174" s="207"/>
      <c r="I174" s="225" t="e">
        <f>VLOOKUP(K174,'W5_IGFMAS vs PATA'!A:J,10,0)</f>
        <v>#N/A</v>
      </c>
      <c r="J174" s="225" t="e">
        <f>VLOOKUP(K174,'W5_IGFMAS vs PATA'!A:J,4,0)</f>
        <v>#N/A</v>
      </c>
      <c r="K174" s="241"/>
      <c r="L174" s="225" t="e">
        <f>VLOOKUP(K174,'W5_IGFMAS vs PATA'!A:J,3,0)</f>
        <v>#N/A</v>
      </c>
      <c r="M174" s="206">
        <v>1</v>
      </c>
      <c r="N174" s="226" t="e">
        <f>VLOOKUP(K174,'W5_IGFMAS vs PATA'!A:J,8,0)</f>
        <v>#N/A</v>
      </c>
      <c r="O174" s="222"/>
      <c r="P174" s="209"/>
      <c r="Q174" s="207"/>
      <c r="R174" s="225"/>
    </row>
    <row r="175" spans="2:18" ht="16" customHeight="1" x14ac:dyDescent="0.25">
      <c r="B175" s="206">
        <v>165</v>
      </c>
      <c r="C175" s="206"/>
      <c r="D175" s="207"/>
      <c r="E175" s="206"/>
      <c r="F175" s="206"/>
      <c r="G175" s="207"/>
      <c r="H175" s="207"/>
      <c r="I175" s="225" t="e">
        <f>VLOOKUP(K175,'W5_IGFMAS vs PATA'!A:J,10,0)</f>
        <v>#N/A</v>
      </c>
      <c r="J175" s="225" t="e">
        <f>VLOOKUP(K175,'W5_IGFMAS vs PATA'!A:J,4,0)</f>
        <v>#N/A</v>
      </c>
      <c r="K175" s="241"/>
      <c r="L175" s="225" t="e">
        <f>VLOOKUP(K175,'W5_IGFMAS vs PATA'!A:J,3,0)</f>
        <v>#N/A</v>
      </c>
      <c r="M175" s="206">
        <v>1</v>
      </c>
      <c r="N175" s="226" t="e">
        <f>VLOOKUP(K175,'W5_IGFMAS vs PATA'!A:J,8,0)</f>
        <v>#N/A</v>
      </c>
      <c r="O175" s="222"/>
      <c r="P175" s="209"/>
      <c r="Q175" s="207"/>
      <c r="R175" s="225"/>
    </row>
    <row r="176" spans="2:18" ht="16" customHeight="1" x14ac:dyDescent="0.25">
      <c r="B176" s="206">
        <v>166</v>
      </c>
      <c r="C176" s="206"/>
      <c r="D176" s="207"/>
      <c r="E176" s="206"/>
      <c r="F176" s="206"/>
      <c r="G176" s="207"/>
      <c r="H176" s="207"/>
      <c r="I176" s="225" t="e">
        <f>VLOOKUP(K176,'W5_IGFMAS vs PATA'!A:J,10,0)</f>
        <v>#N/A</v>
      </c>
      <c r="J176" s="225" t="e">
        <f>VLOOKUP(K176,'W5_IGFMAS vs PATA'!A:J,4,0)</f>
        <v>#N/A</v>
      </c>
      <c r="K176" s="241"/>
      <c r="L176" s="225" t="e">
        <f>VLOOKUP(K176,'W5_IGFMAS vs PATA'!A:J,3,0)</f>
        <v>#N/A</v>
      </c>
      <c r="M176" s="206">
        <v>1</v>
      </c>
      <c r="N176" s="226" t="e">
        <f>VLOOKUP(K176,'W5_IGFMAS vs PATA'!A:J,8,0)</f>
        <v>#N/A</v>
      </c>
      <c r="O176" s="222"/>
      <c r="P176" s="209"/>
      <c r="Q176" s="207"/>
      <c r="R176" s="225"/>
    </row>
    <row r="177" spans="2:18" ht="16" customHeight="1" x14ac:dyDescent="0.25">
      <c r="B177" s="206">
        <v>167</v>
      </c>
      <c r="C177" s="206"/>
      <c r="D177" s="207"/>
      <c r="E177" s="206"/>
      <c r="F177" s="206"/>
      <c r="G177" s="207"/>
      <c r="H177" s="207"/>
      <c r="I177" s="225" t="e">
        <f>VLOOKUP(K177,'W5_IGFMAS vs PATA'!A:J,10,0)</f>
        <v>#N/A</v>
      </c>
      <c r="J177" s="225" t="e">
        <f>VLOOKUP(K177,'W5_IGFMAS vs PATA'!A:J,4,0)</f>
        <v>#N/A</v>
      </c>
      <c r="K177" s="241"/>
      <c r="L177" s="225" t="e">
        <f>VLOOKUP(K177,'W5_IGFMAS vs PATA'!A:J,3,0)</f>
        <v>#N/A</v>
      </c>
      <c r="M177" s="206">
        <v>1</v>
      </c>
      <c r="N177" s="226" t="e">
        <f>VLOOKUP(K177,'W5_IGFMAS vs PATA'!A:J,8,0)</f>
        <v>#N/A</v>
      </c>
      <c r="O177" s="222"/>
      <c r="P177" s="209"/>
      <c r="Q177" s="207"/>
      <c r="R177" s="225"/>
    </row>
    <row r="178" spans="2:18" ht="16" customHeight="1" x14ac:dyDescent="0.25">
      <c r="B178" s="206">
        <v>168</v>
      </c>
      <c r="C178" s="206"/>
      <c r="D178" s="207"/>
      <c r="E178" s="206"/>
      <c r="F178" s="206"/>
      <c r="G178" s="207"/>
      <c r="H178" s="207"/>
      <c r="I178" s="225" t="e">
        <f>VLOOKUP(K178,'W5_IGFMAS vs PATA'!A:J,10,0)</f>
        <v>#N/A</v>
      </c>
      <c r="J178" s="225" t="e">
        <f>VLOOKUP(K178,'W5_IGFMAS vs PATA'!A:J,4,0)</f>
        <v>#N/A</v>
      </c>
      <c r="K178" s="241"/>
      <c r="L178" s="225" t="e">
        <f>VLOOKUP(K178,'W5_IGFMAS vs PATA'!A:J,3,0)</f>
        <v>#N/A</v>
      </c>
      <c r="M178" s="206">
        <v>1</v>
      </c>
      <c r="N178" s="226" t="e">
        <f>VLOOKUP(K178,'W5_IGFMAS vs PATA'!A:J,8,0)</f>
        <v>#N/A</v>
      </c>
      <c r="O178" s="222"/>
      <c r="P178" s="209"/>
      <c r="Q178" s="207"/>
      <c r="R178" s="225"/>
    </row>
    <row r="179" spans="2:18" ht="16" customHeight="1" x14ac:dyDescent="0.25">
      <c r="B179" s="206">
        <v>169</v>
      </c>
      <c r="C179" s="206"/>
      <c r="D179" s="207"/>
      <c r="E179" s="206"/>
      <c r="F179" s="206"/>
      <c r="G179" s="207"/>
      <c r="H179" s="207"/>
      <c r="I179" s="225" t="e">
        <f>VLOOKUP(K179,'W5_IGFMAS vs PATA'!A:J,10,0)</f>
        <v>#N/A</v>
      </c>
      <c r="J179" s="225" t="e">
        <f>VLOOKUP(K179,'W5_IGFMAS vs PATA'!A:J,4,0)</f>
        <v>#N/A</v>
      </c>
      <c r="K179" s="241"/>
      <c r="L179" s="225" t="e">
        <f>VLOOKUP(K179,'W5_IGFMAS vs PATA'!A:J,3,0)</f>
        <v>#N/A</v>
      </c>
      <c r="M179" s="206">
        <v>1</v>
      </c>
      <c r="N179" s="226" t="e">
        <f>VLOOKUP(K179,'W5_IGFMAS vs PATA'!A:J,8,0)</f>
        <v>#N/A</v>
      </c>
      <c r="O179" s="222"/>
      <c r="P179" s="209"/>
      <c r="Q179" s="207"/>
      <c r="R179" s="225"/>
    </row>
    <row r="180" spans="2:18" ht="16" customHeight="1" x14ac:dyDescent="0.25">
      <c r="B180" s="206">
        <v>170</v>
      </c>
      <c r="C180" s="206"/>
      <c r="D180" s="207"/>
      <c r="E180" s="206"/>
      <c r="F180" s="206"/>
      <c r="G180" s="207"/>
      <c r="H180" s="207"/>
      <c r="I180" s="225" t="e">
        <f>VLOOKUP(K180,'W5_IGFMAS vs PATA'!A:J,10,0)</f>
        <v>#N/A</v>
      </c>
      <c r="J180" s="225" t="e">
        <f>VLOOKUP(K180,'W5_IGFMAS vs PATA'!A:J,4,0)</f>
        <v>#N/A</v>
      </c>
      <c r="K180" s="241"/>
      <c r="L180" s="225" t="e">
        <f>VLOOKUP(K180,'W5_IGFMAS vs PATA'!A:J,3,0)</f>
        <v>#N/A</v>
      </c>
      <c r="M180" s="206">
        <v>1</v>
      </c>
      <c r="N180" s="226" t="e">
        <f>VLOOKUP(K180,'W5_IGFMAS vs PATA'!A:J,8,0)</f>
        <v>#N/A</v>
      </c>
      <c r="O180" s="222"/>
      <c r="P180" s="209"/>
      <c r="Q180" s="207"/>
      <c r="R180" s="225"/>
    </row>
    <row r="181" spans="2:18" ht="16" customHeight="1" x14ac:dyDescent="0.25">
      <c r="B181" s="206">
        <v>171</v>
      </c>
      <c r="C181" s="206"/>
      <c r="D181" s="207"/>
      <c r="E181" s="206"/>
      <c r="F181" s="206"/>
      <c r="G181" s="207"/>
      <c r="H181" s="207"/>
      <c r="I181" s="225" t="e">
        <f>VLOOKUP(K181,'W5_IGFMAS vs PATA'!A:J,10,0)</f>
        <v>#N/A</v>
      </c>
      <c r="J181" s="225" t="e">
        <f>VLOOKUP(K181,'W5_IGFMAS vs PATA'!A:J,4,0)</f>
        <v>#N/A</v>
      </c>
      <c r="K181" s="241"/>
      <c r="L181" s="225" t="e">
        <f>VLOOKUP(K181,'W5_IGFMAS vs PATA'!A:J,3,0)</f>
        <v>#N/A</v>
      </c>
      <c r="M181" s="206">
        <v>1</v>
      </c>
      <c r="N181" s="226" t="e">
        <f>VLOOKUP(K181,'W5_IGFMAS vs PATA'!A:J,8,0)</f>
        <v>#N/A</v>
      </c>
      <c r="O181" s="222"/>
      <c r="P181" s="209"/>
      <c r="Q181" s="207"/>
      <c r="R181" s="225"/>
    </row>
    <row r="182" spans="2:18" ht="16" customHeight="1" x14ac:dyDescent="0.25">
      <c r="B182" s="206">
        <v>172</v>
      </c>
      <c r="C182" s="206"/>
      <c r="D182" s="207"/>
      <c r="E182" s="206"/>
      <c r="F182" s="206"/>
      <c r="G182" s="207"/>
      <c r="H182" s="207"/>
      <c r="I182" s="225" t="e">
        <f>VLOOKUP(K182,'W5_IGFMAS vs PATA'!A:J,10,0)</f>
        <v>#N/A</v>
      </c>
      <c r="J182" s="225" t="e">
        <f>VLOOKUP(K182,'W5_IGFMAS vs PATA'!A:J,4,0)</f>
        <v>#N/A</v>
      </c>
      <c r="K182" s="241"/>
      <c r="L182" s="225" t="e">
        <f>VLOOKUP(K182,'W5_IGFMAS vs PATA'!A:J,3,0)</f>
        <v>#N/A</v>
      </c>
      <c r="M182" s="206">
        <v>1</v>
      </c>
      <c r="N182" s="226" t="e">
        <f>VLOOKUP(K182,'W5_IGFMAS vs PATA'!A:J,8,0)</f>
        <v>#N/A</v>
      </c>
      <c r="O182" s="222"/>
      <c r="P182" s="209"/>
      <c r="Q182" s="207"/>
      <c r="R182" s="225"/>
    </row>
    <row r="183" spans="2:18" ht="16" customHeight="1" x14ac:dyDescent="0.25">
      <c r="B183" s="206">
        <v>173</v>
      </c>
      <c r="C183" s="206"/>
      <c r="D183" s="207"/>
      <c r="E183" s="206"/>
      <c r="F183" s="206"/>
      <c r="G183" s="207"/>
      <c r="H183" s="207"/>
      <c r="I183" s="225" t="e">
        <f>VLOOKUP(K183,'W5_IGFMAS vs PATA'!A:J,10,0)</f>
        <v>#N/A</v>
      </c>
      <c r="J183" s="225" t="e">
        <f>VLOOKUP(K183,'W5_IGFMAS vs PATA'!A:J,4,0)</f>
        <v>#N/A</v>
      </c>
      <c r="K183" s="241"/>
      <c r="L183" s="225" t="e">
        <f>VLOOKUP(K183,'W5_IGFMAS vs PATA'!A:J,3,0)</f>
        <v>#N/A</v>
      </c>
      <c r="M183" s="206">
        <v>1</v>
      </c>
      <c r="N183" s="226" t="e">
        <f>VLOOKUP(K183,'W5_IGFMAS vs PATA'!A:J,8,0)</f>
        <v>#N/A</v>
      </c>
      <c r="O183" s="222"/>
      <c r="P183" s="209"/>
      <c r="Q183" s="207"/>
      <c r="R183" s="225"/>
    </row>
    <row r="184" spans="2:18" ht="16" customHeight="1" x14ac:dyDescent="0.25">
      <c r="B184" s="206">
        <v>174</v>
      </c>
      <c r="C184" s="206"/>
      <c r="D184" s="207"/>
      <c r="E184" s="206"/>
      <c r="F184" s="206"/>
      <c r="G184" s="207"/>
      <c r="H184" s="207"/>
      <c r="I184" s="225" t="e">
        <f>VLOOKUP(K184,'W5_IGFMAS vs PATA'!A:J,10,0)</f>
        <v>#N/A</v>
      </c>
      <c r="J184" s="225" t="e">
        <f>VLOOKUP(K184,'W5_IGFMAS vs PATA'!A:J,4,0)</f>
        <v>#N/A</v>
      </c>
      <c r="K184" s="241"/>
      <c r="L184" s="225" t="e">
        <f>VLOOKUP(K184,'W5_IGFMAS vs PATA'!A:J,3,0)</f>
        <v>#N/A</v>
      </c>
      <c r="M184" s="206">
        <v>1</v>
      </c>
      <c r="N184" s="226" t="e">
        <f>VLOOKUP(K184,'W5_IGFMAS vs PATA'!A:J,8,0)</f>
        <v>#N/A</v>
      </c>
      <c r="O184" s="222"/>
      <c r="P184" s="209"/>
      <c r="Q184" s="207"/>
      <c r="R184" s="225"/>
    </row>
    <row r="185" spans="2:18" ht="16" customHeight="1" x14ac:dyDescent="0.25">
      <c r="B185" s="206">
        <v>175</v>
      </c>
      <c r="C185" s="206"/>
      <c r="D185" s="207"/>
      <c r="E185" s="206"/>
      <c r="F185" s="206"/>
      <c r="G185" s="207"/>
      <c r="H185" s="207"/>
      <c r="I185" s="225" t="e">
        <f>VLOOKUP(K185,'W5_IGFMAS vs PATA'!A:J,10,0)</f>
        <v>#N/A</v>
      </c>
      <c r="J185" s="225" t="e">
        <f>VLOOKUP(K185,'W5_IGFMAS vs PATA'!A:J,4,0)</f>
        <v>#N/A</v>
      </c>
      <c r="K185" s="241"/>
      <c r="L185" s="225" t="e">
        <f>VLOOKUP(K185,'W5_IGFMAS vs PATA'!A:J,3,0)</f>
        <v>#N/A</v>
      </c>
      <c r="M185" s="206">
        <v>1</v>
      </c>
      <c r="N185" s="226" t="e">
        <f>VLOOKUP(K185,'W5_IGFMAS vs PATA'!A:J,8,0)</f>
        <v>#N/A</v>
      </c>
      <c r="O185" s="222"/>
      <c r="P185" s="209"/>
      <c r="Q185" s="207"/>
      <c r="R185" s="225"/>
    </row>
    <row r="186" spans="2:18" ht="16" customHeight="1" x14ac:dyDescent="0.25">
      <c r="B186" s="206">
        <v>176</v>
      </c>
      <c r="C186" s="206"/>
      <c r="D186" s="207"/>
      <c r="E186" s="206"/>
      <c r="F186" s="206"/>
      <c r="G186" s="207"/>
      <c r="H186" s="207"/>
      <c r="I186" s="225" t="e">
        <f>VLOOKUP(K186,'W5_IGFMAS vs PATA'!A:J,10,0)</f>
        <v>#N/A</v>
      </c>
      <c r="J186" s="225" t="e">
        <f>VLOOKUP(K186,'W5_IGFMAS vs PATA'!A:J,4,0)</f>
        <v>#N/A</v>
      </c>
      <c r="K186" s="241"/>
      <c r="L186" s="225" t="e">
        <f>VLOOKUP(K186,'W5_IGFMAS vs PATA'!A:J,3,0)</f>
        <v>#N/A</v>
      </c>
      <c r="M186" s="206">
        <v>1</v>
      </c>
      <c r="N186" s="226" t="e">
        <f>VLOOKUP(K186,'W5_IGFMAS vs PATA'!A:J,8,0)</f>
        <v>#N/A</v>
      </c>
      <c r="O186" s="222"/>
      <c r="P186" s="209"/>
      <c r="Q186" s="207"/>
      <c r="R186" s="225"/>
    </row>
    <row r="187" spans="2:18" ht="16" customHeight="1" x14ac:dyDescent="0.25">
      <c r="B187" s="206">
        <v>177</v>
      </c>
      <c r="C187" s="206"/>
      <c r="D187" s="207"/>
      <c r="E187" s="206"/>
      <c r="F187" s="206"/>
      <c r="G187" s="207"/>
      <c r="H187" s="207"/>
      <c r="I187" s="225" t="e">
        <f>VLOOKUP(K187,'W5_IGFMAS vs PATA'!A:J,10,0)</f>
        <v>#N/A</v>
      </c>
      <c r="J187" s="225" t="e">
        <f>VLOOKUP(K187,'W5_IGFMAS vs PATA'!A:J,4,0)</f>
        <v>#N/A</v>
      </c>
      <c r="K187" s="241"/>
      <c r="L187" s="225" t="e">
        <f>VLOOKUP(K187,'W5_IGFMAS vs PATA'!A:J,3,0)</f>
        <v>#N/A</v>
      </c>
      <c r="M187" s="206">
        <v>1</v>
      </c>
      <c r="N187" s="226" t="e">
        <f>VLOOKUP(K187,'W5_IGFMAS vs PATA'!A:J,8,0)</f>
        <v>#N/A</v>
      </c>
      <c r="O187" s="222"/>
      <c r="P187" s="209"/>
      <c r="Q187" s="207"/>
      <c r="R187" s="225"/>
    </row>
    <row r="188" spans="2:18" ht="16" customHeight="1" x14ac:dyDescent="0.25">
      <c r="B188" s="206">
        <v>178</v>
      </c>
      <c r="C188" s="206"/>
      <c r="D188" s="207"/>
      <c r="E188" s="206"/>
      <c r="F188" s="206"/>
      <c r="G188" s="207"/>
      <c r="H188" s="207"/>
      <c r="I188" s="225" t="e">
        <f>VLOOKUP(K188,'W5_IGFMAS vs PATA'!A:J,10,0)</f>
        <v>#N/A</v>
      </c>
      <c r="J188" s="225" t="e">
        <f>VLOOKUP(K188,'W5_IGFMAS vs PATA'!A:J,4,0)</f>
        <v>#N/A</v>
      </c>
      <c r="K188" s="241"/>
      <c r="L188" s="225" t="e">
        <f>VLOOKUP(K188,'W5_IGFMAS vs PATA'!A:J,3,0)</f>
        <v>#N/A</v>
      </c>
      <c r="M188" s="206">
        <v>1</v>
      </c>
      <c r="N188" s="226" t="e">
        <f>VLOOKUP(K188,'W5_IGFMAS vs PATA'!A:J,8,0)</f>
        <v>#N/A</v>
      </c>
      <c r="O188" s="222"/>
      <c r="P188" s="209"/>
      <c r="Q188" s="207"/>
      <c r="R188" s="225"/>
    </row>
    <row r="189" spans="2:18" ht="16" customHeight="1" x14ac:dyDescent="0.25">
      <c r="B189" s="206">
        <v>179</v>
      </c>
      <c r="C189" s="206"/>
      <c r="D189" s="207"/>
      <c r="E189" s="206"/>
      <c r="F189" s="206"/>
      <c r="G189" s="207"/>
      <c r="H189" s="207"/>
      <c r="I189" s="225" t="e">
        <f>VLOOKUP(K189,'W5_IGFMAS vs PATA'!A:J,10,0)</f>
        <v>#N/A</v>
      </c>
      <c r="J189" s="225" t="e">
        <f>VLOOKUP(K189,'W5_IGFMAS vs PATA'!A:J,4,0)</f>
        <v>#N/A</v>
      </c>
      <c r="K189" s="241"/>
      <c r="L189" s="225" t="e">
        <f>VLOOKUP(K189,'W5_IGFMAS vs PATA'!A:J,3,0)</f>
        <v>#N/A</v>
      </c>
      <c r="M189" s="206">
        <v>1</v>
      </c>
      <c r="N189" s="226" t="e">
        <f>VLOOKUP(K189,'W5_IGFMAS vs PATA'!A:J,8,0)</f>
        <v>#N/A</v>
      </c>
      <c r="O189" s="222"/>
      <c r="P189" s="209"/>
      <c r="Q189" s="207"/>
      <c r="R189" s="225"/>
    </row>
    <row r="190" spans="2:18" ht="16" customHeight="1" x14ac:dyDescent="0.25">
      <c r="B190" s="206">
        <v>180</v>
      </c>
      <c r="C190" s="206"/>
      <c r="D190" s="207"/>
      <c r="E190" s="206"/>
      <c r="F190" s="206"/>
      <c r="G190" s="207"/>
      <c r="H190" s="207"/>
      <c r="I190" s="225" t="e">
        <f>VLOOKUP(K190,'W5_IGFMAS vs PATA'!A:J,10,0)</f>
        <v>#N/A</v>
      </c>
      <c r="J190" s="225" t="e">
        <f>VLOOKUP(K190,'W5_IGFMAS vs PATA'!A:J,4,0)</f>
        <v>#N/A</v>
      </c>
      <c r="K190" s="241"/>
      <c r="L190" s="225" t="e">
        <f>VLOOKUP(K190,'W5_IGFMAS vs PATA'!A:J,3,0)</f>
        <v>#N/A</v>
      </c>
      <c r="M190" s="206">
        <v>1</v>
      </c>
      <c r="N190" s="226" t="e">
        <f>VLOOKUP(K190,'W5_IGFMAS vs PATA'!A:J,8,0)</f>
        <v>#N/A</v>
      </c>
      <c r="O190" s="222"/>
      <c r="P190" s="209"/>
      <c r="Q190" s="207"/>
      <c r="R190" s="225"/>
    </row>
    <row r="191" spans="2:18" ht="16" customHeight="1" x14ac:dyDescent="0.25">
      <c r="B191" s="206">
        <v>181</v>
      </c>
      <c r="C191" s="206"/>
      <c r="D191" s="207"/>
      <c r="E191" s="206"/>
      <c r="F191" s="206"/>
      <c r="G191" s="207"/>
      <c r="H191" s="207"/>
      <c r="I191" s="225" t="e">
        <f>VLOOKUP(K191,'W5_IGFMAS vs PATA'!A:J,10,0)</f>
        <v>#N/A</v>
      </c>
      <c r="J191" s="225" t="e">
        <f>VLOOKUP(K191,'W5_IGFMAS vs PATA'!A:J,4,0)</f>
        <v>#N/A</v>
      </c>
      <c r="K191" s="241"/>
      <c r="L191" s="225" t="e">
        <f>VLOOKUP(K191,'W5_IGFMAS vs PATA'!A:J,3,0)</f>
        <v>#N/A</v>
      </c>
      <c r="M191" s="206">
        <v>1</v>
      </c>
      <c r="N191" s="226" t="e">
        <f>VLOOKUP(K191,'W5_IGFMAS vs PATA'!A:J,8,0)</f>
        <v>#N/A</v>
      </c>
      <c r="O191" s="222"/>
      <c r="P191" s="209"/>
      <c r="Q191" s="207"/>
      <c r="R191" s="225"/>
    </row>
    <row r="192" spans="2:18" ht="16" customHeight="1" x14ac:dyDescent="0.25">
      <c r="B192" s="206">
        <v>182</v>
      </c>
      <c r="C192" s="206"/>
      <c r="D192" s="207"/>
      <c r="E192" s="206"/>
      <c r="F192" s="206"/>
      <c r="G192" s="207"/>
      <c r="H192" s="207"/>
      <c r="I192" s="225" t="e">
        <f>VLOOKUP(K192,'W5_IGFMAS vs PATA'!A:J,10,0)</f>
        <v>#N/A</v>
      </c>
      <c r="J192" s="225" t="e">
        <f>VLOOKUP(K192,'W5_IGFMAS vs PATA'!A:J,4,0)</f>
        <v>#N/A</v>
      </c>
      <c r="K192" s="241"/>
      <c r="L192" s="225" t="e">
        <f>VLOOKUP(K192,'W5_IGFMAS vs PATA'!A:J,3,0)</f>
        <v>#N/A</v>
      </c>
      <c r="M192" s="206">
        <v>1</v>
      </c>
      <c r="N192" s="226" t="e">
        <f>VLOOKUP(K192,'W5_IGFMAS vs PATA'!A:J,8,0)</f>
        <v>#N/A</v>
      </c>
      <c r="O192" s="222"/>
      <c r="P192" s="209"/>
      <c r="Q192" s="207"/>
      <c r="R192" s="225"/>
    </row>
    <row r="193" spans="2:18" ht="16" customHeight="1" x14ac:dyDescent="0.25">
      <c r="B193" s="206">
        <v>183</v>
      </c>
      <c r="C193" s="206"/>
      <c r="D193" s="207"/>
      <c r="E193" s="206"/>
      <c r="F193" s="206"/>
      <c r="G193" s="207"/>
      <c r="H193" s="207"/>
      <c r="I193" s="225" t="e">
        <f>VLOOKUP(K193,'W5_IGFMAS vs PATA'!A:J,10,0)</f>
        <v>#N/A</v>
      </c>
      <c r="J193" s="225" t="e">
        <f>VLOOKUP(K193,'W5_IGFMAS vs PATA'!A:J,4,0)</f>
        <v>#N/A</v>
      </c>
      <c r="K193" s="241"/>
      <c r="L193" s="225" t="e">
        <f>VLOOKUP(K193,'W5_IGFMAS vs PATA'!A:J,3,0)</f>
        <v>#N/A</v>
      </c>
      <c r="M193" s="206">
        <v>1</v>
      </c>
      <c r="N193" s="226" t="e">
        <f>VLOOKUP(K193,'W5_IGFMAS vs PATA'!A:J,8,0)</f>
        <v>#N/A</v>
      </c>
      <c r="O193" s="222"/>
      <c r="P193" s="209"/>
      <c r="Q193" s="207"/>
      <c r="R193" s="225"/>
    </row>
    <row r="194" spans="2:18" ht="16" customHeight="1" x14ac:dyDescent="0.25">
      <c r="B194" s="206">
        <v>184</v>
      </c>
      <c r="C194" s="206"/>
      <c r="D194" s="207"/>
      <c r="E194" s="206"/>
      <c r="F194" s="206"/>
      <c r="G194" s="207"/>
      <c r="H194" s="207"/>
      <c r="I194" s="225" t="e">
        <f>VLOOKUP(K194,'W5_IGFMAS vs PATA'!A:J,10,0)</f>
        <v>#N/A</v>
      </c>
      <c r="J194" s="225" t="e">
        <f>VLOOKUP(K194,'W5_IGFMAS vs PATA'!A:J,4,0)</f>
        <v>#N/A</v>
      </c>
      <c r="K194" s="241"/>
      <c r="L194" s="225" t="e">
        <f>VLOOKUP(K194,'W5_IGFMAS vs PATA'!A:J,3,0)</f>
        <v>#N/A</v>
      </c>
      <c r="M194" s="206">
        <v>1</v>
      </c>
      <c r="N194" s="226" t="e">
        <f>VLOOKUP(K194,'W5_IGFMAS vs PATA'!A:J,8,0)</f>
        <v>#N/A</v>
      </c>
      <c r="O194" s="222"/>
      <c r="P194" s="209"/>
      <c r="Q194" s="207"/>
      <c r="R194" s="225"/>
    </row>
    <row r="195" spans="2:18" ht="16" customHeight="1" x14ac:dyDescent="0.25">
      <c r="B195" s="206">
        <v>185</v>
      </c>
      <c r="C195" s="206"/>
      <c r="D195" s="207"/>
      <c r="E195" s="206"/>
      <c r="F195" s="206"/>
      <c r="G195" s="207"/>
      <c r="H195" s="207"/>
      <c r="I195" s="225" t="e">
        <f>VLOOKUP(K195,'W5_IGFMAS vs PATA'!A:J,10,0)</f>
        <v>#N/A</v>
      </c>
      <c r="J195" s="225" t="e">
        <f>VLOOKUP(K195,'W5_IGFMAS vs PATA'!A:J,4,0)</f>
        <v>#N/A</v>
      </c>
      <c r="K195" s="241"/>
      <c r="L195" s="225" t="e">
        <f>VLOOKUP(K195,'W5_IGFMAS vs PATA'!A:J,3,0)</f>
        <v>#N/A</v>
      </c>
      <c r="M195" s="206">
        <v>1</v>
      </c>
      <c r="N195" s="226" t="e">
        <f>VLOOKUP(K195,'W5_IGFMAS vs PATA'!A:J,8,0)</f>
        <v>#N/A</v>
      </c>
      <c r="O195" s="222"/>
      <c r="P195" s="209"/>
      <c r="Q195" s="207"/>
      <c r="R195" s="225"/>
    </row>
    <row r="196" spans="2:18" ht="16" customHeight="1" x14ac:dyDescent="0.25">
      <c r="B196" s="206">
        <v>186</v>
      </c>
      <c r="C196" s="206"/>
      <c r="D196" s="207"/>
      <c r="E196" s="206"/>
      <c r="F196" s="206"/>
      <c r="G196" s="207"/>
      <c r="H196" s="207"/>
      <c r="I196" s="225" t="e">
        <f>VLOOKUP(K196,'W5_IGFMAS vs PATA'!A:J,10,0)</f>
        <v>#N/A</v>
      </c>
      <c r="J196" s="225" t="e">
        <f>VLOOKUP(K196,'W5_IGFMAS vs PATA'!A:J,4,0)</f>
        <v>#N/A</v>
      </c>
      <c r="K196" s="241"/>
      <c r="L196" s="225" t="e">
        <f>VLOOKUP(K196,'W5_IGFMAS vs PATA'!A:J,3,0)</f>
        <v>#N/A</v>
      </c>
      <c r="M196" s="206">
        <v>1</v>
      </c>
      <c r="N196" s="226" t="e">
        <f>VLOOKUP(K196,'W5_IGFMAS vs PATA'!A:J,8,0)</f>
        <v>#N/A</v>
      </c>
      <c r="O196" s="222"/>
      <c r="P196" s="209"/>
      <c r="Q196" s="207"/>
      <c r="R196" s="225"/>
    </row>
    <row r="197" spans="2:18" ht="16" customHeight="1" x14ac:dyDescent="0.25">
      <c r="B197" s="206">
        <v>187</v>
      </c>
      <c r="C197" s="206"/>
      <c r="D197" s="207"/>
      <c r="E197" s="206"/>
      <c r="F197" s="206"/>
      <c r="G197" s="207"/>
      <c r="H197" s="207"/>
      <c r="I197" s="225" t="e">
        <f>VLOOKUP(K197,'W5_IGFMAS vs PATA'!A:J,10,0)</f>
        <v>#N/A</v>
      </c>
      <c r="J197" s="225" t="e">
        <f>VLOOKUP(K197,'W5_IGFMAS vs PATA'!A:J,4,0)</f>
        <v>#N/A</v>
      </c>
      <c r="K197" s="241"/>
      <c r="L197" s="225" t="e">
        <f>VLOOKUP(K197,'W5_IGFMAS vs PATA'!A:J,3,0)</f>
        <v>#N/A</v>
      </c>
      <c r="M197" s="206">
        <v>1</v>
      </c>
      <c r="N197" s="226" t="e">
        <f>VLOOKUP(K197,'W5_IGFMAS vs PATA'!A:J,8,0)</f>
        <v>#N/A</v>
      </c>
      <c r="O197" s="222"/>
      <c r="P197" s="209"/>
      <c r="Q197" s="207"/>
      <c r="R197" s="225"/>
    </row>
    <row r="198" spans="2:18" ht="16" customHeight="1" x14ac:dyDescent="0.25">
      <c r="B198" s="206">
        <v>188</v>
      </c>
      <c r="C198" s="206"/>
      <c r="D198" s="207"/>
      <c r="E198" s="206"/>
      <c r="F198" s="206"/>
      <c r="G198" s="207"/>
      <c r="H198" s="207"/>
      <c r="I198" s="225" t="e">
        <f>VLOOKUP(K198,'W5_IGFMAS vs PATA'!A:J,10,0)</f>
        <v>#N/A</v>
      </c>
      <c r="J198" s="225" t="e">
        <f>VLOOKUP(K198,'W5_IGFMAS vs PATA'!A:J,4,0)</f>
        <v>#N/A</v>
      </c>
      <c r="K198" s="241"/>
      <c r="L198" s="225" t="e">
        <f>VLOOKUP(K198,'W5_IGFMAS vs PATA'!A:J,3,0)</f>
        <v>#N/A</v>
      </c>
      <c r="M198" s="206">
        <v>1</v>
      </c>
      <c r="N198" s="226" t="e">
        <f>VLOOKUP(K198,'W5_IGFMAS vs PATA'!A:J,8,0)</f>
        <v>#N/A</v>
      </c>
      <c r="O198" s="222"/>
      <c r="P198" s="209"/>
      <c r="Q198" s="207"/>
      <c r="R198" s="225"/>
    </row>
    <row r="199" spans="2:18" ht="16" customHeight="1" x14ac:dyDescent="0.25">
      <c r="B199" s="206">
        <v>189</v>
      </c>
      <c r="C199" s="206"/>
      <c r="D199" s="207"/>
      <c r="E199" s="206"/>
      <c r="F199" s="206"/>
      <c r="G199" s="207"/>
      <c r="H199" s="207"/>
      <c r="I199" s="225" t="e">
        <f>VLOOKUP(K199,'W5_IGFMAS vs PATA'!A:J,10,0)</f>
        <v>#N/A</v>
      </c>
      <c r="J199" s="225" t="e">
        <f>VLOOKUP(K199,'W5_IGFMAS vs PATA'!A:J,4,0)</f>
        <v>#N/A</v>
      </c>
      <c r="K199" s="241"/>
      <c r="L199" s="225" t="e">
        <f>VLOOKUP(K199,'W5_IGFMAS vs PATA'!A:J,3,0)</f>
        <v>#N/A</v>
      </c>
      <c r="M199" s="206">
        <v>1</v>
      </c>
      <c r="N199" s="226" t="e">
        <f>VLOOKUP(K199,'W5_IGFMAS vs PATA'!A:J,8,0)</f>
        <v>#N/A</v>
      </c>
      <c r="O199" s="222"/>
      <c r="P199" s="209"/>
      <c r="Q199" s="207"/>
      <c r="R199" s="225"/>
    </row>
    <row r="200" spans="2:18" ht="16" customHeight="1" x14ac:dyDescent="0.25">
      <c r="B200" s="206">
        <v>190</v>
      </c>
      <c r="C200" s="206"/>
      <c r="D200" s="207"/>
      <c r="E200" s="206"/>
      <c r="F200" s="206"/>
      <c r="G200" s="207"/>
      <c r="H200" s="207"/>
      <c r="I200" s="225" t="e">
        <f>VLOOKUP(K200,'W5_IGFMAS vs PATA'!A:J,10,0)</f>
        <v>#N/A</v>
      </c>
      <c r="J200" s="225" t="e">
        <f>VLOOKUP(K200,'W5_IGFMAS vs PATA'!A:J,4,0)</f>
        <v>#N/A</v>
      </c>
      <c r="K200" s="241"/>
      <c r="L200" s="225" t="e">
        <f>VLOOKUP(K200,'W5_IGFMAS vs PATA'!A:J,3,0)</f>
        <v>#N/A</v>
      </c>
      <c r="M200" s="206">
        <v>1</v>
      </c>
      <c r="N200" s="226" t="e">
        <f>VLOOKUP(K200,'W5_IGFMAS vs PATA'!A:J,8,0)</f>
        <v>#N/A</v>
      </c>
      <c r="O200" s="222"/>
      <c r="P200" s="209"/>
      <c r="Q200" s="207"/>
      <c r="R200" s="225"/>
    </row>
    <row r="201" spans="2:18" ht="16" customHeight="1" x14ac:dyDescent="0.25">
      <c r="B201" s="206">
        <v>191</v>
      </c>
      <c r="C201" s="206"/>
      <c r="D201" s="207"/>
      <c r="E201" s="206"/>
      <c r="F201" s="206"/>
      <c r="G201" s="207"/>
      <c r="H201" s="207"/>
      <c r="I201" s="225" t="e">
        <f>VLOOKUP(K201,'W5_IGFMAS vs PATA'!A:J,10,0)</f>
        <v>#N/A</v>
      </c>
      <c r="J201" s="225" t="e">
        <f>VLOOKUP(K201,'W5_IGFMAS vs PATA'!A:J,4,0)</f>
        <v>#N/A</v>
      </c>
      <c r="K201" s="241"/>
      <c r="L201" s="225" t="e">
        <f>VLOOKUP(K201,'W5_IGFMAS vs PATA'!A:J,3,0)</f>
        <v>#N/A</v>
      </c>
      <c r="M201" s="206">
        <v>1</v>
      </c>
      <c r="N201" s="226" t="e">
        <f>VLOOKUP(K201,'W5_IGFMAS vs PATA'!A:J,8,0)</f>
        <v>#N/A</v>
      </c>
      <c r="O201" s="222"/>
      <c r="P201" s="209"/>
      <c r="Q201" s="207"/>
      <c r="R201" s="225"/>
    </row>
    <row r="202" spans="2:18" ht="16" customHeight="1" x14ac:dyDescent="0.25">
      <c r="B202" s="206">
        <v>192</v>
      </c>
      <c r="C202" s="206"/>
      <c r="D202" s="207"/>
      <c r="E202" s="206"/>
      <c r="F202" s="206"/>
      <c r="G202" s="207"/>
      <c r="H202" s="207"/>
      <c r="I202" s="225" t="e">
        <f>VLOOKUP(K202,'W5_IGFMAS vs PATA'!A:J,10,0)</f>
        <v>#N/A</v>
      </c>
      <c r="J202" s="225" t="e">
        <f>VLOOKUP(K202,'W5_IGFMAS vs PATA'!A:J,4,0)</f>
        <v>#N/A</v>
      </c>
      <c r="K202" s="241"/>
      <c r="L202" s="225" t="e">
        <f>VLOOKUP(K202,'W5_IGFMAS vs PATA'!A:J,3,0)</f>
        <v>#N/A</v>
      </c>
      <c r="M202" s="206">
        <v>1</v>
      </c>
      <c r="N202" s="226" t="e">
        <f>VLOOKUP(K202,'W5_IGFMAS vs PATA'!A:J,8,0)</f>
        <v>#N/A</v>
      </c>
      <c r="O202" s="222"/>
      <c r="P202" s="209"/>
      <c r="Q202" s="207"/>
      <c r="R202" s="225"/>
    </row>
    <row r="203" spans="2:18" ht="16" customHeight="1" x14ac:dyDescent="0.25">
      <c r="B203" s="206">
        <v>193</v>
      </c>
      <c r="C203" s="206"/>
      <c r="D203" s="207"/>
      <c r="E203" s="206"/>
      <c r="F203" s="206"/>
      <c r="G203" s="207"/>
      <c r="H203" s="207"/>
      <c r="I203" s="225" t="e">
        <f>VLOOKUP(K203,'W5_IGFMAS vs PATA'!A:J,10,0)</f>
        <v>#N/A</v>
      </c>
      <c r="J203" s="225" t="e">
        <f>VLOOKUP(K203,'W5_IGFMAS vs PATA'!A:J,4,0)</f>
        <v>#N/A</v>
      </c>
      <c r="K203" s="241"/>
      <c r="L203" s="225" t="e">
        <f>VLOOKUP(K203,'W5_IGFMAS vs PATA'!A:J,3,0)</f>
        <v>#N/A</v>
      </c>
      <c r="M203" s="206">
        <v>1</v>
      </c>
      <c r="N203" s="226" t="e">
        <f>VLOOKUP(K203,'W5_IGFMAS vs PATA'!A:J,8,0)</f>
        <v>#N/A</v>
      </c>
      <c r="O203" s="222"/>
      <c r="P203" s="209"/>
      <c r="Q203" s="207"/>
      <c r="R203" s="225"/>
    </row>
    <row r="204" spans="2:18" ht="16" customHeight="1" x14ac:dyDescent="0.25">
      <c r="B204" s="206">
        <v>194</v>
      </c>
      <c r="C204" s="206"/>
      <c r="D204" s="207"/>
      <c r="E204" s="206"/>
      <c r="F204" s="206"/>
      <c r="G204" s="207"/>
      <c r="H204" s="207"/>
      <c r="I204" s="225" t="e">
        <f>VLOOKUP(K204,'W5_IGFMAS vs PATA'!A:J,10,0)</f>
        <v>#N/A</v>
      </c>
      <c r="J204" s="225" t="e">
        <f>VLOOKUP(K204,'W5_IGFMAS vs PATA'!A:J,4,0)</f>
        <v>#N/A</v>
      </c>
      <c r="K204" s="241"/>
      <c r="L204" s="225" t="e">
        <f>VLOOKUP(K204,'W5_IGFMAS vs PATA'!A:J,3,0)</f>
        <v>#N/A</v>
      </c>
      <c r="M204" s="206">
        <v>1</v>
      </c>
      <c r="N204" s="226" t="e">
        <f>VLOOKUP(K204,'W5_IGFMAS vs PATA'!A:J,8,0)</f>
        <v>#N/A</v>
      </c>
      <c r="O204" s="222"/>
      <c r="P204" s="209"/>
      <c r="Q204" s="207"/>
      <c r="R204" s="225"/>
    </row>
    <row r="205" spans="2:18" ht="16" customHeight="1" x14ac:dyDescent="0.25">
      <c r="B205" s="206">
        <v>195</v>
      </c>
      <c r="C205" s="206"/>
      <c r="D205" s="207"/>
      <c r="E205" s="206"/>
      <c r="F205" s="206"/>
      <c r="G205" s="207"/>
      <c r="H205" s="207"/>
      <c r="I205" s="225" t="e">
        <f>VLOOKUP(K205,'W5_IGFMAS vs PATA'!A:J,10,0)</f>
        <v>#N/A</v>
      </c>
      <c r="J205" s="225" t="e">
        <f>VLOOKUP(K205,'W5_IGFMAS vs PATA'!A:J,4,0)</f>
        <v>#N/A</v>
      </c>
      <c r="K205" s="241"/>
      <c r="L205" s="225" t="e">
        <f>VLOOKUP(K205,'W5_IGFMAS vs PATA'!A:J,3,0)</f>
        <v>#N/A</v>
      </c>
      <c r="M205" s="206">
        <v>1</v>
      </c>
      <c r="N205" s="226" t="e">
        <f>VLOOKUP(K205,'W5_IGFMAS vs PATA'!A:J,8,0)</f>
        <v>#N/A</v>
      </c>
      <c r="O205" s="222"/>
      <c r="P205" s="209"/>
      <c r="Q205" s="207"/>
      <c r="R205" s="225"/>
    </row>
    <row r="206" spans="2:18" ht="16" customHeight="1" x14ac:dyDescent="0.25">
      <c r="B206" s="206">
        <v>196</v>
      </c>
      <c r="C206" s="206"/>
      <c r="D206" s="207"/>
      <c r="E206" s="206"/>
      <c r="F206" s="206"/>
      <c r="G206" s="207"/>
      <c r="H206" s="207"/>
      <c r="I206" s="225" t="e">
        <f>VLOOKUP(K206,'W5_IGFMAS vs PATA'!A:J,10,0)</f>
        <v>#N/A</v>
      </c>
      <c r="J206" s="225" t="e">
        <f>VLOOKUP(K206,'W5_IGFMAS vs PATA'!A:J,4,0)</f>
        <v>#N/A</v>
      </c>
      <c r="K206" s="241"/>
      <c r="L206" s="225" t="e">
        <f>VLOOKUP(K206,'W5_IGFMAS vs PATA'!A:J,3,0)</f>
        <v>#N/A</v>
      </c>
      <c r="M206" s="206">
        <v>1</v>
      </c>
      <c r="N206" s="226" t="e">
        <f>VLOOKUP(K206,'W5_IGFMAS vs PATA'!A:J,8,0)</f>
        <v>#N/A</v>
      </c>
      <c r="O206" s="222"/>
      <c r="P206" s="209"/>
      <c r="Q206" s="207"/>
      <c r="R206" s="225"/>
    </row>
    <row r="207" spans="2:18" ht="16" customHeight="1" x14ac:dyDescent="0.25">
      <c r="B207" s="206">
        <v>197</v>
      </c>
      <c r="C207" s="206"/>
      <c r="D207" s="207"/>
      <c r="E207" s="206"/>
      <c r="F207" s="206"/>
      <c r="G207" s="207"/>
      <c r="H207" s="207"/>
      <c r="I207" s="225" t="e">
        <f>VLOOKUP(K207,'W5_IGFMAS vs PATA'!A:J,10,0)</f>
        <v>#N/A</v>
      </c>
      <c r="J207" s="225" t="e">
        <f>VLOOKUP(K207,'W5_IGFMAS vs PATA'!A:J,4,0)</f>
        <v>#N/A</v>
      </c>
      <c r="K207" s="241"/>
      <c r="L207" s="225" t="e">
        <f>VLOOKUP(K207,'W5_IGFMAS vs PATA'!A:J,3,0)</f>
        <v>#N/A</v>
      </c>
      <c r="M207" s="206">
        <v>1</v>
      </c>
      <c r="N207" s="226" t="e">
        <f>VLOOKUP(K207,'W5_IGFMAS vs PATA'!A:J,8,0)</f>
        <v>#N/A</v>
      </c>
      <c r="O207" s="222"/>
      <c r="P207" s="209"/>
      <c r="Q207" s="207"/>
      <c r="R207" s="225"/>
    </row>
    <row r="208" spans="2:18" ht="16" customHeight="1" x14ac:dyDescent="0.25">
      <c r="B208" s="206">
        <v>198</v>
      </c>
      <c r="C208" s="206"/>
      <c r="D208" s="207"/>
      <c r="E208" s="206"/>
      <c r="F208" s="206"/>
      <c r="G208" s="207"/>
      <c r="H208" s="207"/>
      <c r="I208" s="225" t="e">
        <f>VLOOKUP(K208,'W5_IGFMAS vs PATA'!A:J,10,0)</f>
        <v>#N/A</v>
      </c>
      <c r="J208" s="225" t="e">
        <f>VLOOKUP(K208,'W5_IGFMAS vs PATA'!A:J,4,0)</f>
        <v>#N/A</v>
      </c>
      <c r="K208" s="241"/>
      <c r="L208" s="225" t="e">
        <f>VLOOKUP(K208,'W5_IGFMAS vs PATA'!A:J,3,0)</f>
        <v>#N/A</v>
      </c>
      <c r="M208" s="206">
        <v>1</v>
      </c>
      <c r="N208" s="226" t="e">
        <f>VLOOKUP(K208,'W5_IGFMAS vs PATA'!A:J,8,0)</f>
        <v>#N/A</v>
      </c>
      <c r="O208" s="222"/>
      <c r="P208" s="209"/>
      <c r="Q208" s="207"/>
      <c r="R208" s="225"/>
    </row>
    <row r="209" spans="2:18" ht="16" customHeight="1" x14ac:dyDescent="0.25">
      <c r="B209" s="206">
        <v>199</v>
      </c>
      <c r="C209" s="206"/>
      <c r="D209" s="207"/>
      <c r="E209" s="206"/>
      <c r="F209" s="206"/>
      <c r="G209" s="207"/>
      <c r="H209" s="207"/>
      <c r="I209" s="225" t="e">
        <f>VLOOKUP(K209,'W5_IGFMAS vs PATA'!A:J,10,0)</f>
        <v>#N/A</v>
      </c>
      <c r="J209" s="225" t="e">
        <f>VLOOKUP(K209,'W5_IGFMAS vs PATA'!A:J,4,0)</f>
        <v>#N/A</v>
      </c>
      <c r="K209" s="241"/>
      <c r="L209" s="225" t="e">
        <f>VLOOKUP(K209,'W5_IGFMAS vs PATA'!A:J,3,0)</f>
        <v>#N/A</v>
      </c>
      <c r="M209" s="206">
        <v>1</v>
      </c>
      <c r="N209" s="226" t="e">
        <f>VLOOKUP(K209,'W5_IGFMAS vs PATA'!A:J,8,0)</f>
        <v>#N/A</v>
      </c>
      <c r="O209" s="222"/>
      <c r="P209" s="209"/>
      <c r="Q209" s="207"/>
      <c r="R209" s="225"/>
    </row>
    <row r="210" spans="2:18" ht="16" customHeight="1" x14ac:dyDescent="0.25">
      <c r="B210" s="206">
        <v>200</v>
      </c>
      <c r="C210" s="206"/>
      <c r="D210" s="207"/>
      <c r="E210" s="206"/>
      <c r="F210" s="206"/>
      <c r="G210" s="207"/>
      <c r="H210" s="207"/>
      <c r="I210" s="225" t="e">
        <f>VLOOKUP(K210,'W5_IGFMAS vs PATA'!A:J,10,0)</f>
        <v>#N/A</v>
      </c>
      <c r="J210" s="225" t="e">
        <f>VLOOKUP(K210,'W5_IGFMAS vs PATA'!A:J,4,0)</f>
        <v>#N/A</v>
      </c>
      <c r="K210" s="241"/>
      <c r="L210" s="225" t="e">
        <f>VLOOKUP(K210,'W5_IGFMAS vs PATA'!A:J,3,0)</f>
        <v>#N/A</v>
      </c>
      <c r="M210" s="206">
        <v>1</v>
      </c>
      <c r="N210" s="226" t="e">
        <f>VLOOKUP(K210,'W5_IGFMAS vs PATA'!A:J,8,0)</f>
        <v>#N/A</v>
      </c>
      <c r="O210" s="222"/>
      <c r="P210" s="209"/>
      <c r="Q210" s="207"/>
      <c r="R210" s="225"/>
    </row>
    <row r="211" spans="2:18" ht="16" customHeight="1" x14ac:dyDescent="0.25">
      <c r="B211" s="206">
        <v>201</v>
      </c>
      <c r="C211" s="206"/>
      <c r="D211" s="207"/>
      <c r="E211" s="206"/>
      <c r="F211" s="206"/>
      <c r="G211" s="207"/>
      <c r="H211" s="207"/>
      <c r="I211" s="225" t="e">
        <f>VLOOKUP(K211,'W5_IGFMAS vs PATA'!A:J,10,0)</f>
        <v>#N/A</v>
      </c>
      <c r="J211" s="225" t="e">
        <f>VLOOKUP(K211,'W5_IGFMAS vs PATA'!A:J,4,0)</f>
        <v>#N/A</v>
      </c>
      <c r="K211" s="241"/>
      <c r="L211" s="225" t="e">
        <f>VLOOKUP(K211,'W5_IGFMAS vs PATA'!A:J,3,0)</f>
        <v>#N/A</v>
      </c>
      <c r="M211" s="206">
        <v>1</v>
      </c>
      <c r="N211" s="226" t="e">
        <f>VLOOKUP(K211,'W5_IGFMAS vs PATA'!A:J,8,0)</f>
        <v>#N/A</v>
      </c>
      <c r="O211" s="222"/>
      <c r="P211" s="209"/>
      <c r="Q211" s="207"/>
      <c r="R211" s="225"/>
    </row>
    <row r="212" spans="2:18" ht="16" customHeight="1" x14ac:dyDescent="0.25">
      <c r="B212" s="206">
        <v>202</v>
      </c>
      <c r="C212" s="206"/>
      <c r="D212" s="207"/>
      <c r="E212" s="206"/>
      <c r="F212" s="206"/>
      <c r="G212" s="207"/>
      <c r="H212" s="207"/>
      <c r="I212" s="225" t="e">
        <f>VLOOKUP(K212,'W5_IGFMAS vs PATA'!A:J,10,0)</f>
        <v>#N/A</v>
      </c>
      <c r="J212" s="225" t="e">
        <f>VLOOKUP(K212,'W5_IGFMAS vs PATA'!A:J,4,0)</f>
        <v>#N/A</v>
      </c>
      <c r="K212" s="241"/>
      <c r="L212" s="225" t="e">
        <f>VLOOKUP(K212,'W5_IGFMAS vs PATA'!A:J,3,0)</f>
        <v>#N/A</v>
      </c>
      <c r="M212" s="206">
        <v>1</v>
      </c>
      <c r="N212" s="226" t="e">
        <f>VLOOKUP(K212,'W5_IGFMAS vs PATA'!A:J,8,0)</f>
        <v>#N/A</v>
      </c>
      <c r="O212" s="222"/>
      <c r="P212" s="209"/>
      <c r="Q212" s="207"/>
      <c r="R212" s="225"/>
    </row>
    <row r="213" spans="2:18" ht="16" customHeight="1" x14ac:dyDescent="0.25">
      <c r="B213" s="206">
        <v>203</v>
      </c>
      <c r="C213" s="206"/>
      <c r="D213" s="207"/>
      <c r="E213" s="206"/>
      <c r="F213" s="206"/>
      <c r="G213" s="207"/>
      <c r="H213" s="207"/>
      <c r="I213" s="225" t="e">
        <f>VLOOKUP(K213,'W5_IGFMAS vs PATA'!A:J,10,0)</f>
        <v>#N/A</v>
      </c>
      <c r="J213" s="225" t="e">
        <f>VLOOKUP(K213,'W5_IGFMAS vs PATA'!A:J,4,0)</f>
        <v>#N/A</v>
      </c>
      <c r="K213" s="241"/>
      <c r="L213" s="225" t="e">
        <f>VLOOKUP(K213,'W5_IGFMAS vs PATA'!A:J,3,0)</f>
        <v>#N/A</v>
      </c>
      <c r="M213" s="206">
        <v>1</v>
      </c>
      <c r="N213" s="226" t="e">
        <f>VLOOKUP(K213,'W5_IGFMAS vs PATA'!A:J,8,0)</f>
        <v>#N/A</v>
      </c>
      <c r="O213" s="222"/>
      <c r="P213" s="209"/>
      <c r="Q213" s="207"/>
      <c r="R213" s="225"/>
    </row>
    <row r="214" spans="2:18" ht="16" customHeight="1" x14ac:dyDescent="0.25">
      <c r="B214" s="206">
        <v>204</v>
      </c>
      <c r="C214" s="206"/>
      <c r="D214" s="207"/>
      <c r="E214" s="206"/>
      <c r="F214" s="206"/>
      <c r="G214" s="207"/>
      <c r="H214" s="207"/>
      <c r="I214" s="225" t="e">
        <f>VLOOKUP(K214,'W5_IGFMAS vs PATA'!A:J,10,0)</f>
        <v>#N/A</v>
      </c>
      <c r="J214" s="225" t="e">
        <f>VLOOKUP(K214,'W5_IGFMAS vs PATA'!A:J,4,0)</f>
        <v>#N/A</v>
      </c>
      <c r="K214" s="241"/>
      <c r="L214" s="225" t="e">
        <f>VLOOKUP(K214,'W5_IGFMAS vs PATA'!A:J,3,0)</f>
        <v>#N/A</v>
      </c>
      <c r="M214" s="206">
        <v>1</v>
      </c>
      <c r="N214" s="226" t="e">
        <f>VLOOKUP(K214,'W5_IGFMAS vs PATA'!A:J,8,0)</f>
        <v>#N/A</v>
      </c>
      <c r="O214" s="222"/>
      <c r="P214" s="209"/>
      <c r="Q214" s="207"/>
      <c r="R214" s="225"/>
    </row>
    <row r="215" spans="2:18" ht="16" customHeight="1" x14ac:dyDescent="0.25">
      <c r="B215" s="206">
        <v>205</v>
      </c>
      <c r="C215" s="206"/>
      <c r="D215" s="207"/>
      <c r="E215" s="206"/>
      <c r="F215" s="206"/>
      <c r="G215" s="207"/>
      <c r="H215" s="207"/>
      <c r="I215" s="225" t="e">
        <f>VLOOKUP(K215,'W5_IGFMAS vs PATA'!A:J,10,0)</f>
        <v>#N/A</v>
      </c>
      <c r="J215" s="225" t="e">
        <f>VLOOKUP(K215,'W5_IGFMAS vs PATA'!A:J,4,0)</f>
        <v>#N/A</v>
      </c>
      <c r="K215" s="241"/>
      <c r="L215" s="225" t="e">
        <f>VLOOKUP(K215,'W5_IGFMAS vs PATA'!A:J,3,0)</f>
        <v>#N/A</v>
      </c>
      <c r="M215" s="206">
        <v>1</v>
      </c>
      <c r="N215" s="226" t="e">
        <f>VLOOKUP(K215,'W5_IGFMAS vs PATA'!A:J,8,0)</f>
        <v>#N/A</v>
      </c>
      <c r="O215" s="222"/>
      <c r="P215" s="209"/>
      <c r="Q215" s="207"/>
      <c r="R215" s="225"/>
    </row>
    <row r="216" spans="2:18" ht="16" customHeight="1" x14ac:dyDescent="0.25">
      <c r="B216" s="206">
        <v>206</v>
      </c>
      <c r="C216" s="206"/>
      <c r="D216" s="207"/>
      <c r="E216" s="206"/>
      <c r="F216" s="206"/>
      <c r="G216" s="207"/>
      <c r="H216" s="207"/>
      <c r="I216" s="225" t="e">
        <f>VLOOKUP(K216,'W5_IGFMAS vs PATA'!A:J,10,0)</f>
        <v>#N/A</v>
      </c>
      <c r="J216" s="225" t="e">
        <f>VLOOKUP(K216,'W5_IGFMAS vs PATA'!A:J,4,0)</f>
        <v>#N/A</v>
      </c>
      <c r="K216" s="241"/>
      <c r="L216" s="225" t="e">
        <f>VLOOKUP(K216,'W5_IGFMAS vs PATA'!A:J,3,0)</f>
        <v>#N/A</v>
      </c>
      <c r="M216" s="206">
        <v>1</v>
      </c>
      <c r="N216" s="226" t="e">
        <f>VLOOKUP(K216,'W5_IGFMAS vs PATA'!A:J,8,0)</f>
        <v>#N/A</v>
      </c>
      <c r="O216" s="222"/>
      <c r="P216" s="209"/>
      <c r="Q216" s="207"/>
      <c r="R216" s="225"/>
    </row>
    <row r="217" spans="2:18" ht="16" customHeight="1" x14ac:dyDescent="0.25">
      <c r="B217" s="206">
        <v>207</v>
      </c>
      <c r="C217" s="206"/>
      <c r="D217" s="207"/>
      <c r="E217" s="206"/>
      <c r="F217" s="206"/>
      <c r="G217" s="207"/>
      <c r="H217" s="207"/>
      <c r="I217" s="225" t="e">
        <f>VLOOKUP(K217,'W5_IGFMAS vs PATA'!A:J,10,0)</f>
        <v>#N/A</v>
      </c>
      <c r="J217" s="225" t="e">
        <f>VLOOKUP(K217,'W5_IGFMAS vs PATA'!A:J,4,0)</f>
        <v>#N/A</v>
      </c>
      <c r="K217" s="241"/>
      <c r="L217" s="225" t="e">
        <f>VLOOKUP(K217,'W5_IGFMAS vs PATA'!A:J,3,0)</f>
        <v>#N/A</v>
      </c>
      <c r="M217" s="206">
        <v>1</v>
      </c>
      <c r="N217" s="226" t="e">
        <f>VLOOKUP(K217,'W5_IGFMAS vs PATA'!A:J,8,0)</f>
        <v>#N/A</v>
      </c>
      <c r="O217" s="222"/>
      <c r="P217" s="209"/>
      <c r="Q217" s="207"/>
      <c r="R217" s="225"/>
    </row>
    <row r="218" spans="2:18" ht="16" customHeight="1" x14ac:dyDescent="0.25">
      <c r="B218" s="206">
        <v>208</v>
      </c>
      <c r="C218" s="206"/>
      <c r="D218" s="207"/>
      <c r="E218" s="206"/>
      <c r="F218" s="206"/>
      <c r="G218" s="207"/>
      <c r="H218" s="207"/>
      <c r="I218" s="225" t="e">
        <f>VLOOKUP(K218,'W5_IGFMAS vs PATA'!A:J,10,0)</f>
        <v>#N/A</v>
      </c>
      <c r="J218" s="225" t="e">
        <f>VLOOKUP(K218,'W5_IGFMAS vs PATA'!A:J,4,0)</f>
        <v>#N/A</v>
      </c>
      <c r="K218" s="241"/>
      <c r="L218" s="225" t="e">
        <f>VLOOKUP(K218,'W5_IGFMAS vs PATA'!A:J,3,0)</f>
        <v>#N/A</v>
      </c>
      <c r="M218" s="206">
        <v>1</v>
      </c>
      <c r="N218" s="226" t="e">
        <f>VLOOKUP(K218,'W5_IGFMAS vs PATA'!A:J,8,0)</f>
        <v>#N/A</v>
      </c>
      <c r="O218" s="222"/>
      <c r="P218" s="209"/>
      <c r="Q218" s="207"/>
      <c r="R218" s="225"/>
    </row>
    <row r="219" spans="2:18" ht="16" customHeight="1" x14ac:dyDescent="0.25">
      <c r="B219" s="206">
        <v>209</v>
      </c>
      <c r="C219" s="206"/>
      <c r="D219" s="207"/>
      <c r="E219" s="206"/>
      <c r="F219" s="206"/>
      <c r="G219" s="207"/>
      <c r="H219" s="207"/>
      <c r="I219" s="225" t="e">
        <f>VLOOKUP(K219,'W5_IGFMAS vs PATA'!A:J,10,0)</f>
        <v>#N/A</v>
      </c>
      <c r="J219" s="225" t="e">
        <f>VLOOKUP(K219,'W5_IGFMAS vs PATA'!A:J,4,0)</f>
        <v>#N/A</v>
      </c>
      <c r="K219" s="241"/>
      <c r="L219" s="225" t="e">
        <f>VLOOKUP(K219,'W5_IGFMAS vs PATA'!A:J,3,0)</f>
        <v>#N/A</v>
      </c>
      <c r="M219" s="206">
        <v>1</v>
      </c>
      <c r="N219" s="226" t="e">
        <f>VLOOKUP(K219,'W5_IGFMAS vs PATA'!A:J,8,0)</f>
        <v>#N/A</v>
      </c>
      <c r="O219" s="222"/>
      <c r="P219" s="209"/>
      <c r="Q219" s="207"/>
      <c r="R219" s="225"/>
    </row>
    <row r="220" spans="2:18" ht="16" customHeight="1" x14ac:dyDescent="0.25">
      <c r="B220" s="206">
        <v>210</v>
      </c>
      <c r="C220" s="206"/>
      <c r="D220" s="207"/>
      <c r="E220" s="206"/>
      <c r="F220" s="206"/>
      <c r="G220" s="207"/>
      <c r="H220" s="207"/>
      <c r="I220" s="225" t="e">
        <f>VLOOKUP(K220,'W5_IGFMAS vs PATA'!A:J,10,0)</f>
        <v>#N/A</v>
      </c>
      <c r="J220" s="225" t="e">
        <f>VLOOKUP(K220,'W5_IGFMAS vs PATA'!A:J,4,0)</f>
        <v>#N/A</v>
      </c>
      <c r="K220" s="241"/>
      <c r="L220" s="225" t="e">
        <f>VLOOKUP(K220,'W5_IGFMAS vs PATA'!A:J,3,0)</f>
        <v>#N/A</v>
      </c>
      <c r="M220" s="206">
        <v>1</v>
      </c>
      <c r="N220" s="226" t="e">
        <f>VLOOKUP(K220,'W5_IGFMAS vs PATA'!A:J,8,0)</f>
        <v>#N/A</v>
      </c>
      <c r="O220" s="222"/>
      <c r="P220" s="209"/>
      <c r="Q220" s="207"/>
      <c r="R220" s="225"/>
    </row>
    <row r="221" spans="2:18" ht="16" customHeight="1" x14ac:dyDescent="0.25">
      <c r="B221" s="206">
        <v>211</v>
      </c>
      <c r="C221" s="206"/>
      <c r="D221" s="207"/>
      <c r="E221" s="206"/>
      <c r="F221" s="206"/>
      <c r="G221" s="207"/>
      <c r="H221" s="207"/>
      <c r="I221" s="225" t="e">
        <f>VLOOKUP(K221,'W5_IGFMAS vs PATA'!A:J,10,0)</f>
        <v>#N/A</v>
      </c>
      <c r="J221" s="225" t="e">
        <f>VLOOKUP(K221,'W5_IGFMAS vs PATA'!A:J,4,0)</f>
        <v>#N/A</v>
      </c>
      <c r="K221" s="241"/>
      <c r="L221" s="225" t="e">
        <f>VLOOKUP(K221,'W5_IGFMAS vs PATA'!A:J,3,0)</f>
        <v>#N/A</v>
      </c>
      <c r="M221" s="206">
        <v>1</v>
      </c>
      <c r="N221" s="226" t="e">
        <f>VLOOKUP(K221,'W5_IGFMAS vs PATA'!A:J,8,0)</f>
        <v>#N/A</v>
      </c>
      <c r="O221" s="222"/>
      <c r="P221" s="209"/>
      <c r="Q221" s="207"/>
      <c r="R221" s="225"/>
    </row>
    <row r="222" spans="2:18" ht="16" customHeight="1" x14ac:dyDescent="0.25">
      <c r="B222" s="206">
        <v>212</v>
      </c>
      <c r="C222" s="206"/>
      <c r="D222" s="207"/>
      <c r="E222" s="206"/>
      <c r="F222" s="206"/>
      <c r="G222" s="207"/>
      <c r="H222" s="207"/>
      <c r="I222" s="225" t="e">
        <f>VLOOKUP(K222,'W5_IGFMAS vs PATA'!A:J,10,0)</f>
        <v>#N/A</v>
      </c>
      <c r="J222" s="225" t="e">
        <f>VLOOKUP(K222,'W5_IGFMAS vs PATA'!A:J,4,0)</f>
        <v>#N/A</v>
      </c>
      <c r="K222" s="241"/>
      <c r="L222" s="225" t="e">
        <f>VLOOKUP(K222,'W5_IGFMAS vs PATA'!A:J,3,0)</f>
        <v>#N/A</v>
      </c>
      <c r="M222" s="206">
        <v>1</v>
      </c>
      <c r="N222" s="226" t="e">
        <f>VLOOKUP(K222,'W5_IGFMAS vs PATA'!A:J,8,0)</f>
        <v>#N/A</v>
      </c>
      <c r="O222" s="222"/>
      <c r="P222" s="209"/>
      <c r="Q222" s="207"/>
      <c r="R222" s="225"/>
    </row>
    <row r="223" spans="2:18" ht="16" customHeight="1" x14ac:dyDescent="0.25">
      <c r="B223" s="206">
        <v>213</v>
      </c>
      <c r="C223" s="206"/>
      <c r="D223" s="207"/>
      <c r="E223" s="206"/>
      <c r="F223" s="206"/>
      <c r="G223" s="207"/>
      <c r="H223" s="207"/>
      <c r="I223" s="225" t="e">
        <f>VLOOKUP(K223,'W5_IGFMAS vs PATA'!A:J,10,0)</f>
        <v>#N/A</v>
      </c>
      <c r="J223" s="225" t="e">
        <f>VLOOKUP(K223,'W5_IGFMAS vs PATA'!A:J,4,0)</f>
        <v>#N/A</v>
      </c>
      <c r="K223" s="241"/>
      <c r="L223" s="225" t="e">
        <f>VLOOKUP(K223,'W5_IGFMAS vs PATA'!A:J,3,0)</f>
        <v>#N/A</v>
      </c>
      <c r="M223" s="206">
        <v>1</v>
      </c>
      <c r="N223" s="226" t="e">
        <f>VLOOKUP(K223,'W5_IGFMAS vs PATA'!A:J,8,0)</f>
        <v>#N/A</v>
      </c>
      <c r="O223" s="222"/>
      <c r="P223" s="209"/>
      <c r="Q223" s="207"/>
      <c r="R223" s="225"/>
    </row>
    <row r="224" spans="2:18" ht="16" customHeight="1" x14ac:dyDescent="0.25">
      <c r="B224" s="206">
        <v>214</v>
      </c>
      <c r="C224" s="206"/>
      <c r="D224" s="207"/>
      <c r="E224" s="206"/>
      <c r="F224" s="206"/>
      <c r="G224" s="207"/>
      <c r="H224" s="207"/>
      <c r="I224" s="225" t="e">
        <f>VLOOKUP(K224,'W5_IGFMAS vs PATA'!A:J,10,0)</f>
        <v>#N/A</v>
      </c>
      <c r="J224" s="225" t="e">
        <f>VLOOKUP(K224,'W5_IGFMAS vs PATA'!A:J,4,0)</f>
        <v>#N/A</v>
      </c>
      <c r="K224" s="241"/>
      <c r="L224" s="225" t="e">
        <f>VLOOKUP(K224,'W5_IGFMAS vs PATA'!A:J,3,0)</f>
        <v>#N/A</v>
      </c>
      <c r="M224" s="206">
        <v>1</v>
      </c>
      <c r="N224" s="226" t="e">
        <f>VLOOKUP(K224,'W5_IGFMAS vs PATA'!A:J,8,0)</f>
        <v>#N/A</v>
      </c>
      <c r="O224" s="222"/>
      <c r="P224" s="209"/>
      <c r="Q224" s="207"/>
      <c r="R224" s="225"/>
    </row>
    <row r="225" spans="2:18" ht="16" customHeight="1" x14ac:dyDescent="0.25">
      <c r="B225" s="206">
        <v>215</v>
      </c>
      <c r="C225" s="206"/>
      <c r="D225" s="207"/>
      <c r="E225" s="206"/>
      <c r="F225" s="206"/>
      <c r="G225" s="207"/>
      <c r="H225" s="207"/>
      <c r="I225" s="225" t="e">
        <f>VLOOKUP(K225,'W5_IGFMAS vs PATA'!A:J,10,0)</f>
        <v>#N/A</v>
      </c>
      <c r="J225" s="225" t="e">
        <f>VLOOKUP(K225,'W5_IGFMAS vs PATA'!A:J,4,0)</f>
        <v>#N/A</v>
      </c>
      <c r="K225" s="241"/>
      <c r="L225" s="225" t="e">
        <f>VLOOKUP(K225,'W5_IGFMAS vs PATA'!A:J,3,0)</f>
        <v>#N/A</v>
      </c>
      <c r="M225" s="206">
        <v>1</v>
      </c>
      <c r="N225" s="226" t="e">
        <f>VLOOKUP(K225,'W5_IGFMAS vs PATA'!A:J,8,0)</f>
        <v>#N/A</v>
      </c>
      <c r="O225" s="222"/>
      <c r="P225" s="209"/>
      <c r="Q225" s="207"/>
      <c r="R225" s="225"/>
    </row>
    <row r="226" spans="2:18" ht="16" customHeight="1" x14ac:dyDescent="0.25">
      <c r="B226" s="206">
        <v>216</v>
      </c>
      <c r="C226" s="206"/>
      <c r="D226" s="207"/>
      <c r="E226" s="206"/>
      <c r="F226" s="206"/>
      <c r="G226" s="207"/>
      <c r="H226" s="207"/>
      <c r="I226" s="225" t="e">
        <f>VLOOKUP(K226,'W5_IGFMAS vs PATA'!A:J,10,0)</f>
        <v>#N/A</v>
      </c>
      <c r="J226" s="225" t="e">
        <f>VLOOKUP(K226,'W5_IGFMAS vs PATA'!A:J,4,0)</f>
        <v>#N/A</v>
      </c>
      <c r="K226" s="241"/>
      <c r="L226" s="225" t="e">
        <f>VLOOKUP(K226,'W5_IGFMAS vs PATA'!A:J,3,0)</f>
        <v>#N/A</v>
      </c>
      <c r="M226" s="206">
        <v>1</v>
      </c>
      <c r="N226" s="226" t="e">
        <f>VLOOKUP(K226,'W5_IGFMAS vs PATA'!A:J,8,0)</f>
        <v>#N/A</v>
      </c>
      <c r="O226" s="222"/>
      <c r="P226" s="209"/>
      <c r="Q226" s="207"/>
      <c r="R226" s="225"/>
    </row>
    <row r="227" spans="2:18" ht="16" customHeight="1" x14ac:dyDescent="0.25">
      <c r="B227" s="206">
        <v>217</v>
      </c>
      <c r="C227" s="206"/>
      <c r="D227" s="207"/>
      <c r="E227" s="206"/>
      <c r="F227" s="206"/>
      <c r="G227" s="207"/>
      <c r="H227" s="207"/>
      <c r="I227" s="225" t="e">
        <f>VLOOKUP(K227,'W5_IGFMAS vs PATA'!A:J,10,0)</f>
        <v>#N/A</v>
      </c>
      <c r="J227" s="225" t="e">
        <f>VLOOKUP(K227,'W5_IGFMAS vs PATA'!A:J,4,0)</f>
        <v>#N/A</v>
      </c>
      <c r="K227" s="241"/>
      <c r="L227" s="225" t="e">
        <f>VLOOKUP(K227,'W5_IGFMAS vs PATA'!A:J,3,0)</f>
        <v>#N/A</v>
      </c>
      <c r="M227" s="206">
        <v>1</v>
      </c>
      <c r="N227" s="226" t="e">
        <f>VLOOKUP(K227,'W5_IGFMAS vs PATA'!A:J,8,0)</f>
        <v>#N/A</v>
      </c>
      <c r="O227" s="222"/>
      <c r="P227" s="209"/>
      <c r="Q227" s="207"/>
      <c r="R227" s="225"/>
    </row>
    <row r="228" spans="2:18" ht="16" customHeight="1" x14ac:dyDescent="0.25">
      <c r="B228" s="206">
        <v>218</v>
      </c>
      <c r="C228" s="206"/>
      <c r="D228" s="207"/>
      <c r="E228" s="206"/>
      <c r="F228" s="206"/>
      <c r="G228" s="207"/>
      <c r="H228" s="207"/>
      <c r="I228" s="225" t="e">
        <f>VLOOKUP(K228,'W5_IGFMAS vs PATA'!A:J,10,0)</f>
        <v>#N/A</v>
      </c>
      <c r="J228" s="225" t="e">
        <f>VLOOKUP(K228,'W5_IGFMAS vs PATA'!A:J,4,0)</f>
        <v>#N/A</v>
      </c>
      <c r="K228" s="241"/>
      <c r="L228" s="225" t="e">
        <f>VLOOKUP(K228,'W5_IGFMAS vs PATA'!A:J,3,0)</f>
        <v>#N/A</v>
      </c>
      <c r="M228" s="206">
        <v>1</v>
      </c>
      <c r="N228" s="226" t="e">
        <f>VLOOKUP(K228,'W5_IGFMAS vs PATA'!A:J,8,0)</f>
        <v>#N/A</v>
      </c>
      <c r="O228" s="222"/>
      <c r="P228" s="209"/>
      <c r="Q228" s="207"/>
      <c r="R228" s="225"/>
    </row>
    <row r="229" spans="2:18" ht="16" customHeight="1" x14ac:dyDescent="0.25">
      <c r="B229" s="206">
        <v>219</v>
      </c>
      <c r="C229" s="206"/>
      <c r="D229" s="207"/>
      <c r="E229" s="206"/>
      <c r="F229" s="206"/>
      <c r="G229" s="207"/>
      <c r="H229" s="207"/>
      <c r="I229" s="225" t="e">
        <f>VLOOKUP(K229,'W5_IGFMAS vs PATA'!A:J,10,0)</f>
        <v>#N/A</v>
      </c>
      <c r="J229" s="225" t="e">
        <f>VLOOKUP(K229,'W5_IGFMAS vs PATA'!A:J,4,0)</f>
        <v>#N/A</v>
      </c>
      <c r="K229" s="241"/>
      <c r="L229" s="225" t="e">
        <f>VLOOKUP(K229,'W5_IGFMAS vs PATA'!A:J,3,0)</f>
        <v>#N/A</v>
      </c>
      <c r="M229" s="206">
        <v>1</v>
      </c>
      <c r="N229" s="226" t="e">
        <f>VLOOKUP(K229,'W5_IGFMAS vs PATA'!A:J,8,0)</f>
        <v>#N/A</v>
      </c>
      <c r="O229" s="222"/>
      <c r="P229" s="209"/>
      <c r="Q229" s="207"/>
      <c r="R229" s="225"/>
    </row>
    <row r="230" spans="2:18" ht="16" customHeight="1" x14ac:dyDescent="0.25">
      <c r="B230" s="206">
        <v>220</v>
      </c>
      <c r="C230" s="206"/>
      <c r="D230" s="207"/>
      <c r="E230" s="206"/>
      <c r="F230" s="206"/>
      <c r="G230" s="207"/>
      <c r="H230" s="207"/>
      <c r="I230" s="225" t="e">
        <f>VLOOKUP(K230,'W5_IGFMAS vs PATA'!A:J,10,0)</f>
        <v>#N/A</v>
      </c>
      <c r="J230" s="225" t="e">
        <f>VLOOKUP(K230,'W5_IGFMAS vs PATA'!A:J,4,0)</f>
        <v>#N/A</v>
      </c>
      <c r="K230" s="241"/>
      <c r="L230" s="225" t="e">
        <f>VLOOKUP(K230,'W5_IGFMAS vs PATA'!A:J,3,0)</f>
        <v>#N/A</v>
      </c>
      <c r="M230" s="206">
        <v>1</v>
      </c>
      <c r="N230" s="226" t="e">
        <f>VLOOKUP(K230,'W5_IGFMAS vs PATA'!A:J,8,0)</f>
        <v>#N/A</v>
      </c>
      <c r="O230" s="222"/>
      <c r="P230" s="209"/>
      <c r="Q230" s="207"/>
      <c r="R230" s="225"/>
    </row>
    <row r="231" spans="2:18" ht="16" customHeight="1" x14ac:dyDescent="0.25">
      <c r="B231" s="206">
        <v>221</v>
      </c>
      <c r="C231" s="206"/>
      <c r="D231" s="207"/>
      <c r="E231" s="206"/>
      <c r="F231" s="206"/>
      <c r="G231" s="207"/>
      <c r="H231" s="207"/>
      <c r="I231" s="225" t="e">
        <f>VLOOKUP(K231,'W5_IGFMAS vs PATA'!A:J,10,0)</f>
        <v>#N/A</v>
      </c>
      <c r="J231" s="225" t="e">
        <f>VLOOKUP(K231,'W5_IGFMAS vs PATA'!A:J,4,0)</f>
        <v>#N/A</v>
      </c>
      <c r="K231" s="241"/>
      <c r="L231" s="225" t="e">
        <f>VLOOKUP(K231,'W5_IGFMAS vs PATA'!A:J,3,0)</f>
        <v>#N/A</v>
      </c>
      <c r="M231" s="206">
        <v>1</v>
      </c>
      <c r="N231" s="226" t="e">
        <f>VLOOKUP(K231,'W5_IGFMAS vs PATA'!A:J,8,0)</f>
        <v>#N/A</v>
      </c>
      <c r="O231" s="222"/>
      <c r="P231" s="209"/>
      <c r="Q231" s="207"/>
      <c r="R231" s="225"/>
    </row>
    <row r="232" spans="2:18" ht="16" customHeight="1" x14ac:dyDescent="0.25">
      <c r="B232" s="206">
        <v>222</v>
      </c>
      <c r="C232" s="206"/>
      <c r="D232" s="207"/>
      <c r="E232" s="206"/>
      <c r="F232" s="206"/>
      <c r="G232" s="207"/>
      <c r="H232" s="207"/>
      <c r="I232" s="225" t="e">
        <f>VLOOKUP(K232,'W5_IGFMAS vs PATA'!A:J,10,0)</f>
        <v>#N/A</v>
      </c>
      <c r="J232" s="225" t="e">
        <f>VLOOKUP(K232,'W5_IGFMAS vs PATA'!A:J,4,0)</f>
        <v>#N/A</v>
      </c>
      <c r="K232" s="241"/>
      <c r="L232" s="225" t="e">
        <f>VLOOKUP(K232,'W5_IGFMAS vs PATA'!A:J,3,0)</f>
        <v>#N/A</v>
      </c>
      <c r="M232" s="206">
        <v>1</v>
      </c>
      <c r="N232" s="226" t="e">
        <f>VLOOKUP(K232,'W5_IGFMAS vs PATA'!A:J,8,0)</f>
        <v>#N/A</v>
      </c>
      <c r="O232" s="222"/>
      <c r="P232" s="209"/>
      <c r="Q232" s="207"/>
      <c r="R232" s="225"/>
    </row>
    <row r="233" spans="2:18" ht="16" customHeight="1" x14ac:dyDescent="0.25">
      <c r="B233" s="206">
        <v>223</v>
      </c>
      <c r="C233" s="206"/>
      <c r="D233" s="207"/>
      <c r="E233" s="206"/>
      <c r="F233" s="206"/>
      <c r="G233" s="207"/>
      <c r="H233" s="207"/>
      <c r="I233" s="225" t="e">
        <f>VLOOKUP(K233,'W5_IGFMAS vs PATA'!A:J,10,0)</f>
        <v>#N/A</v>
      </c>
      <c r="J233" s="225" t="e">
        <f>VLOOKUP(K233,'W5_IGFMAS vs PATA'!A:J,4,0)</f>
        <v>#N/A</v>
      </c>
      <c r="K233" s="241"/>
      <c r="L233" s="225" t="e">
        <f>VLOOKUP(K233,'W5_IGFMAS vs PATA'!A:J,3,0)</f>
        <v>#N/A</v>
      </c>
      <c r="M233" s="206">
        <v>1</v>
      </c>
      <c r="N233" s="226" t="e">
        <f>VLOOKUP(K233,'W5_IGFMAS vs PATA'!A:J,8,0)</f>
        <v>#N/A</v>
      </c>
      <c r="O233" s="222"/>
      <c r="P233" s="209"/>
      <c r="Q233" s="207"/>
      <c r="R233" s="225"/>
    </row>
    <row r="234" spans="2:18" ht="16" customHeight="1" x14ac:dyDescent="0.25">
      <c r="B234" s="206">
        <v>224</v>
      </c>
      <c r="C234" s="206"/>
      <c r="D234" s="207"/>
      <c r="E234" s="206"/>
      <c r="F234" s="206"/>
      <c r="G234" s="207"/>
      <c r="H234" s="207"/>
      <c r="I234" s="225" t="e">
        <f>VLOOKUP(K234,'W5_IGFMAS vs PATA'!A:J,10,0)</f>
        <v>#N/A</v>
      </c>
      <c r="J234" s="225" t="e">
        <f>VLOOKUP(K234,'W5_IGFMAS vs PATA'!A:J,4,0)</f>
        <v>#N/A</v>
      </c>
      <c r="K234" s="241"/>
      <c r="L234" s="225" t="e">
        <f>VLOOKUP(K234,'W5_IGFMAS vs PATA'!A:J,3,0)</f>
        <v>#N/A</v>
      </c>
      <c r="M234" s="206">
        <v>1</v>
      </c>
      <c r="N234" s="226" t="e">
        <f>VLOOKUP(K234,'W5_IGFMAS vs PATA'!A:J,8,0)</f>
        <v>#N/A</v>
      </c>
      <c r="O234" s="222"/>
      <c r="P234" s="209"/>
      <c r="Q234" s="207"/>
      <c r="R234" s="225"/>
    </row>
    <row r="235" spans="2:18" ht="16" customHeight="1" x14ac:dyDescent="0.25">
      <c r="B235" s="206">
        <v>225</v>
      </c>
      <c r="C235" s="206"/>
      <c r="D235" s="207"/>
      <c r="E235" s="206"/>
      <c r="F235" s="206"/>
      <c r="G235" s="207"/>
      <c r="H235" s="207"/>
      <c r="I235" s="225" t="e">
        <f>VLOOKUP(K235,'W5_IGFMAS vs PATA'!A:J,10,0)</f>
        <v>#N/A</v>
      </c>
      <c r="J235" s="225" t="e">
        <f>VLOOKUP(K235,'W5_IGFMAS vs PATA'!A:J,4,0)</f>
        <v>#N/A</v>
      </c>
      <c r="K235" s="241"/>
      <c r="L235" s="225" t="e">
        <f>VLOOKUP(K235,'W5_IGFMAS vs PATA'!A:J,3,0)</f>
        <v>#N/A</v>
      </c>
      <c r="M235" s="206">
        <v>1</v>
      </c>
      <c r="N235" s="226" t="e">
        <f>VLOOKUP(K235,'W5_IGFMAS vs PATA'!A:J,8,0)</f>
        <v>#N/A</v>
      </c>
      <c r="O235" s="222"/>
      <c r="P235" s="209"/>
      <c r="Q235" s="207"/>
      <c r="R235" s="225"/>
    </row>
    <row r="236" spans="2:18" ht="16" customHeight="1" x14ac:dyDescent="0.25">
      <c r="B236" s="206">
        <v>226</v>
      </c>
      <c r="C236" s="206"/>
      <c r="D236" s="207"/>
      <c r="E236" s="206"/>
      <c r="F236" s="206"/>
      <c r="G236" s="207"/>
      <c r="H236" s="207"/>
      <c r="I236" s="225" t="e">
        <f>VLOOKUP(K236,'W5_IGFMAS vs PATA'!A:J,10,0)</f>
        <v>#N/A</v>
      </c>
      <c r="J236" s="225" t="e">
        <f>VLOOKUP(K236,'W5_IGFMAS vs PATA'!A:J,4,0)</f>
        <v>#N/A</v>
      </c>
      <c r="K236" s="241"/>
      <c r="L236" s="225" t="e">
        <f>VLOOKUP(K236,'W5_IGFMAS vs PATA'!A:J,3,0)</f>
        <v>#N/A</v>
      </c>
      <c r="M236" s="206">
        <v>1</v>
      </c>
      <c r="N236" s="226" t="e">
        <f>VLOOKUP(K236,'W5_IGFMAS vs PATA'!A:J,8,0)</f>
        <v>#N/A</v>
      </c>
      <c r="O236" s="222"/>
      <c r="P236" s="209"/>
      <c r="Q236" s="207"/>
      <c r="R236" s="225"/>
    </row>
    <row r="237" spans="2:18" ht="16" customHeight="1" x14ac:dyDescent="0.25">
      <c r="B237" s="206">
        <v>227</v>
      </c>
      <c r="C237" s="206"/>
      <c r="D237" s="207"/>
      <c r="E237" s="206"/>
      <c r="F237" s="206"/>
      <c r="G237" s="207"/>
      <c r="H237" s="207"/>
      <c r="I237" s="225" t="e">
        <f>VLOOKUP(K237,'W5_IGFMAS vs PATA'!A:J,10,0)</f>
        <v>#N/A</v>
      </c>
      <c r="J237" s="225" t="e">
        <f>VLOOKUP(K237,'W5_IGFMAS vs PATA'!A:J,4,0)</f>
        <v>#N/A</v>
      </c>
      <c r="K237" s="241"/>
      <c r="L237" s="225" t="e">
        <f>VLOOKUP(K237,'W5_IGFMAS vs PATA'!A:J,3,0)</f>
        <v>#N/A</v>
      </c>
      <c r="M237" s="206">
        <v>1</v>
      </c>
      <c r="N237" s="226" t="e">
        <f>VLOOKUP(K237,'W5_IGFMAS vs PATA'!A:J,8,0)</f>
        <v>#N/A</v>
      </c>
      <c r="O237" s="222"/>
      <c r="P237" s="209"/>
      <c r="Q237" s="207"/>
      <c r="R237" s="225"/>
    </row>
    <row r="238" spans="2:18" ht="16" customHeight="1" x14ac:dyDescent="0.25">
      <c r="B238" s="206">
        <v>228</v>
      </c>
      <c r="C238" s="206"/>
      <c r="D238" s="207"/>
      <c r="E238" s="206"/>
      <c r="F238" s="206"/>
      <c r="G238" s="207"/>
      <c r="H238" s="207"/>
      <c r="I238" s="225" t="e">
        <f>VLOOKUP(K238,'W5_IGFMAS vs PATA'!A:J,10,0)</f>
        <v>#N/A</v>
      </c>
      <c r="J238" s="225" t="e">
        <f>VLOOKUP(K238,'W5_IGFMAS vs PATA'!A:J,4,0)</f>
        <v>#N/A</v>
      </c>
      <c r="K238" s="241"/>
      <c r="L238" s="225" t="e">
        <f>VLOOKUP(K238,'W5_IGFMAS vs PATA'!A:J,3,0)</f>
        <v>#N/A</v>
      </c>
      <c r="M238" s="206">
        <v>1</v>
      </c>
      <c r="N238" s="226" t="e">
        <f>VLOOKUP(K238,'W5_IGFMAS vs PATA'!A:J,8,0)</f>
        <v>#N/A</v>
      </c>
      <c r="O238" s="222"/>
      <c r="P238" s="209"/>
      <c r="Q238" s="207"/>
      <c r="R238" s="225"/>
    </row>
    <row r="239" spans="2:18" ht="16" customHeight="1" x14ac:dyDescent="0.25">
      <c r="B239" s="206">
        <v>229</v>
      </c>
      <c r="C239" s="206"/>
      <c r="D239" s="207"/>
      <c r="E239" s="206"/>
      <c r="F239" s="206"/>
      <c r="G239" s="207"/>
      <c r="H239" s="207"/>
      <c r="I239" s="225" t="e">
        <f>VLOOKUP(K239,'W5_IGFMAS vs PATA'!A:J,10,0)</f>
        <v>#N/A</v>
      </c>
      <c r="J239" s="225" t="e">
        <f>VLOOKUP(K239,'W5_IGFMAS vs PATA'!A:J,4,0)</f>
        <v>#N/A</v>
      </c>
      <c r="K239" s="241"/>
      <c r="L239" s="225" t="e">
        <f>VLOOKUP(K239,'W5_IGFMAS vs PATA'!A:J,3,0)</f>
        <v>#N/A</v>
      </c>
      <c r="M239" s="206">
        <v>1</v>
      </c>
      <c r="N239" s="226" t="e">
        <f>VLOOKUP(K239,'W5_IGFMAS vs PATA'!A:J,8,0)</f>
        <v>#N/A</v>
      </c>
      <c r="O239" s="222"/>
      <c r="P239" s="209"/>
      <c r="Q239" s="207"/>
      <c r="R239" s="225"/>
    </row>
    <row r="240" spans="2:18" ht="16" customHeight="1" x14ac:dyDescent="0.25">
      <c r="B240" s="206">
        <v>230</v>
      </c>
      <c r="C240" s="206"/>
      <c r="D240" s="207"/>
      <c r="E240" s="206"/>
      <c r="F240" s="206"/>
      <c r="G240" s="207"/>
      <c r="H240" s="207"/>
      <c r="I240" s="225" t="e">
        <f>VLOOKUP(K240,'W5_IGFMAS vs PATA'!A:J,10,0)</f>
        <v>#N/A</v>
      </c>
      <c r="J240" s="225" t="e">
        <f>VLOOKUP(K240,'W5_IGFMAS vs PATA'!A:J,4,0)</f>
        <v>#N/A</v>
      </c>
      <c r="K240" s="241"/>
      <c r="L240" s="225" t="e">
        <f>VLOOKUP(K240,'W5_IGFMAS vs PATA'!A:J,3,0)</f>
        <v>#N/A</v>
      </c>
      <c r="M240" s="206">
        <v>1</v>
      </c>
      <c r="N240" s="226" t="e">
        <f>VLOOKUP(K240,'W5_IGFMAS vs PATA'!A:J,8,0)</f>
        <v>#N/A</v>
      </c>
      <c r="O240" s="222"/>
      <c r="P240" s="209"/>
      <c r="Q240" s="207"/>
      <c r="R240" s="225"/>
    </row>
    <row r="241" spans="2:18" ht="16" customHeight="1" x14ac:dyDescent="0.25">
      <c r="B241" s="206">
        <v>231</v>
      </c>
      <c r="C241" s="206"/>
      <c r="D241" s="207"/>
      <c r="E241" s="206"/>
      <c r="F241" s="206"/>
      <c r="G241" s="207"/>
      <c r="H241" s="207"/>
      <c r="I241" s="225" t="e">
        <f>VLOOKUP(K241,'W5_IGFMAS vs PATA'!A:J,10,0)</f>
        <v>#N/A</v>
      </c>
      <c r="J241" s="225" t="e">
        <f>VLOOKUP(K241,'W5_IGFMAS vs PATA'!A:J,4,0)</f>
        <v>#N/A</v>
      </c>
      <c r="K241" s="241"/>
      <c r="L241" s="225" t="e">
        <f>VLOOKUP(K241,'W5_IGFMAS vs PATA'!A:J,3,0)</f>
        <v>#N/A</v>
      </c>
      <c r="M241" s="206">
        <v>1</v>
      </c>
      <c r="N241" s="226" t="e">
        <f>VLOOKUP(K241,'W5_IGFMAS vs PATA'!A:J,8,0)</f>
        <v>#N/A</v>
      </c>
      <c r="O241" s="222"/>
      <c r="P241" s="209"/>
      <c r="Q241" s="207"/>
      <c r="R241" s="225"/>
    </row>
    <row r="242" spans="2:18" ht="16" customHeight="1" x14ac:dyDescent="0.25">
      <c r="B242" s="206">
        <v>232</v>
      </c>
      <c r="C242" s="206"/>
      <c r="D242" s="207"/>
      <c r="E242" s="206"/>
      <c r="F242" s="206"/>
      <c r="G242" s="207"/>
      <c r="H242" s="207"/>
      <c r="I242" s="225" t="e">
        <f>VLOOKUP(K242,'W5_IGFMAS vs PATA'!A:J,10,0)</f>
        <v>#N/A</v>
      </c>
      <c r="J242" s="225" t="e">
        <f>VLOOKUP(K242,'W5_IGFMAS vs PATA'!A:J,4,0)</f>
        <v>#N/A</v>
      </c>
      <c r="K242" s="241"/>
      <c r="L242" s="225" t="e">
        <f>VLOOKUP(K242,'W5_IGFMAS vs PATA'!A:J,3,0)</f>
        <v>#N/A</v>
      </c>
      <c r="M242" s="206">
        <v>1</v>
      </c>
      <c r="N242" s="226" t="e">
        <f>VLOOKUP(K242,'W5_IGFMAS vs PATA'!A:J,8,0)</f>
        <v>#N/A</v>
      </c>
      <c r="O242" s="222"/>
      <c r="P242" s="209"/>
      <c r="Q242" s="207"/>
      <c r="R242" s="225"/>
    </row>
    <row r="243" spans="2:18" ht="16" customHeight="1" x14ac:dyDescent="0.25">
      <c r="B243" s="206">
        <v>233</v>
      </c>
      <c r="C243" s="206"/>
      <c r="D243" s="207"/>
      <c r="E243" s="206"/>
      <c r="F243" s="206"/>
      <c r="G243" s="207"/>
      <c r="H243" s="207"/>
      <c r="I243" s="225" t="e">
        <f>VLOOKUP(K243,'W5_IGFMAS vs PATA'!A:J,10,0)</f>
        <v>#N/A</v>
      </c>
      <c r="J243" s="225" t="e">
        <f>VLOOKUP(K243,'W5_IGFMAS vs PATA'!A:J,4,0)</f>
        <v>#N/A</v>
      </c>
      <c r="K243" s="241"/>
      <c r="L243" s="225" t="e">
        <f>VLOOKUP(K243,'W5_IGFMAS vs PATA'!A:J,3,0)</f>
        <v>#N/A</v>
      </c>
      <c r="M243" s="206">
        <v>1</v>
      </c>
      <c r="N243" s="226" t="e">
        <f>VLOOKUP(K243,'W5_IGFMAS vs PATA'!A:J,8,0)</f>
        <v>#N/A</v>
      </c>
      <c r="O243" s="222"/>
      <c r="P243" s="209"/>
      <c r="Q243" s="207"/>
      <c r="R243" s="225"/>
    </row>
    <row r="244" spans="2:18" ht="16" customHeight="1" x14ac:dyDescent="0.25">
      <c r="B244" s="206">
        <v>234</v>
      </c>
      <c r="C244" s="206"/>
      <c r="D244" s="207"/>
      <c r="E244" s="206"/>
      <c r="F244" s="206"/>
      <c r="G244" s="207"/>
      <c r="H244" s="207"/>
      <c r="I244" s="225" t="e">
        <f>VLOOKUP(K244,'W5_IGFMAS vs PATA'!A:J,10,0)</f>
        <v>#N/A</v>
      </c>
      <c r="J244" s="225" t="e">
        <f>VLOOKUP(K244,'W5_IGFMAS vs PATA'!A:J,4,0)</f>
        <v>#N/A</v>
      </c>
      <c r="K244" s="241"/>
      <c r="L244" s="225" t="e">
        <f>VLOOKUP(K244,'W5_IGFMAS vs PATA'!A:J,3,0)</f>
        <v>#N/A</v>
      </c>
      <c r="M244" s="206">
        <v>1</v>
      </c>
      <c r="N244" s="226" t="e">
        <f>VLOOKUP(K244,'W5_IGFMAS vs PATA'!A:J,8,0)</f>
        <v>#N/A</v>
      </c>
      <c r="O244" s="222"/>
      <c r="P244" s="209"/>
      <c r="Q244" s="207"/>
      <c r="R244" s="225"/>
    </row>
    <row r="245" spans="2:18" ht="16" customHeight="1" x14ac:dyDescent="0.25">
      <c r="B245" s="206">
        <v>235</v>
      </c>
      <c r="C245" s="206"/>
      <c r="D245" s="207"/>
      <c r="E245" s="206"/>
      <c r="F245" s="206"/>
      <c r="G245" s="207"/>
      <c r="H245" s="207"/>
      <c r="I245" s="225" t="e">
        <f>VLOOKUP(K245,'W5_IGFMAS vs PATA'!A:J,10,0)</f>
        <v>#N/A</v>
      </c>
      <c r="J245" s="225" t="e">
        <f>VLOOKUP(K245,'W5_IGFMAS vs PATA'!A:J,4,0)</f>
        <v>#N/A</v>
      </c>
      <c r="K245" s="241"/>
      <c r="L245" s="225" t="e">
        <f>VLOOKUP(K245,'W5_IGFMAS vs PATA'!A:J,3,0)</f>
        <v>#N/A</v>
      </c>
      <c r="M245" s="206">
        <v>1</v>
      </c>
      <c r="N245" s="226" t="e">
        <f>VLOOKUP(K245,'W5_IGFMAS vs PATA'!A:J,8,0)</f>
        <v>#N/A</v>
      </c>
      <c r="O245" s="222"/>
      <c r="P245" s="209"/>
      <c r="Q245" s="207"/>
      <c r="R245" s="225"/>
    </row>
    <row r="246" spans="2:18" ht="16" customHeight="1" x14ac:dyDescent="0.25">
      <c r="B246" s="206">
        <v>236</v>
      </c>
      <c r="C246" s="206"/>
      <c r="D246" s="207"/>
      <c r="E246" s="206"/>
      <c r="F246" s="206"/>
      <c r="G246" s="207"/>
      <c r="H246" s="207"/>
      <c r="I246" s="225" t="e">
        <f>VLOOKUP(K246,'W5_IGFMAS vs PATA'!A:J,10,0)</f>
        <v>#N/A</v>
      </c>
      <c r="J246" s="225" t="e">
        <f>VLOOKUP(K246,'W5_IGFMAS vs PATA'!A:J,4,0)</f>
        <v>#N/A</v>
      </c>
      <c r="K246" s="241"/>
      <c r="L246" s="225" t="e">
        <f>VLOOKUP(K246,'W5_IGFMAS vs PATA'!A:J,3,0)</f>
        <v>#N/A</v>
      </c>
      <c r="M246" s="206">
        <v>1</v>
      </c>
      <c r="N246" s="226" t="e">
        <f>VLOOKUP(K246,'W5_IGFMAS vs PATA'!A:J,8,0)</f>
        <v>#N/A</v>
      </c>
      <c r="O246" s="222"/>
      <c r="P246" s="209"/>
      <c r="Q246" s="207"/>
      <c r="R246" s="225"/>
    </row>
    <row r="247" spans="2:18" ht="16" customHeight="1" x14ac:dyDescent="0.25">
      <c r="B247" s="206">
        <v>237</v>
      </c>
      <c r="C247" s="206"/>
      <c r="D247" s="207"/>
      <c r="E247" s="206"/>
      <c r="F247" s="206"/>
      <c r="G247" s="207"/>
      <c r="H247" s="207"/>
      <c r="I247" s="225" t="e">
        <f>VLOOKUP(K247,'W5_IGFMAS vs PATA'!A:J,10,0)</f>
        <v>#N/A</v>
      </c>
      <c r="J247" s="225" t="e">
        <f>VLOOKUP(K247,'W5_IGFMAS vs PATA'!A:J,4,0)</f>
        <v>#N/A</v>
      </c>
      <c r="K247" s="241"/>
      <c r="L247" s="225" t="e">
        <f>VLOOKUP(K247,'W5_IGFMAS vs PATA'!A:J,3,0)</f>
        <v>#N/A</v>
      </c>
      <c r="M247" s="206">
        <v>1</v>
      </c>
      <c r="N247" s="226" t="e">
        <f>VLOOKUP(K247,'W5_IGFMAS vs PATA'!A:J,8,0)</f>
        <v>#N/A</v>
      </c>
      <c r="O247" s="222"/>
      <c r="P247" s="209"/>
      <c r="Q247" s="207"/>
      <c r="R247" s="225"/>
    </row>
    <row r="248" spans="2:18" ht="16" customHeight="1" x14ac:dyDescent="0.25">
      <c r="B248" s="206">
        <v>238</v>
      </c>
      <c r="C248" s="206"/>
      <c r="D248" s="207"/>
      <c r="E248" s="206"/>
      <c r="F248" s="206"/>
      <c r="G248" s="207"/>
      <c r="H248" s="207"/>
      <c r="I248" s="225" t="e">
        <f>VLOOKUP(K248,'W5_IGFMAS vs PATA'!A:J,10,0)</f>
        <v>#N/A</v>
      </c>
      <c r="J248" s="225" t="e">
        <f>VLOOKUP(K248,'W5_IGFMAS vs PATA'!A:J,4,0)</f>
        <v>#N/A</v>
      </c>
      <c r="K248" s="241"/>
      <c r="L248" s="225" t="e">
        <f>VLOOKUP(K248,'W5_IGFMAS vs PATA'!A:J,3,0)</f>
        <v>#N/A</v>
      </c>
      <c r="M248" s="206">
        <v>1</v>
      </c>
      <c r="N248" s="226" t="e">
        <f>VLOOKUP(K248,'W5_IGFMAS vs PATA'!A:J,8,0)</f>
        <v>#N/A</v>
      </c>
      <c r="O248" s="222"/>
      <c r="P248" s="209"/>
      <c r="Q248" s="207"/>
      <c r="R248" s="225"/>
    </row>
    <row r="249" spans="2:18" ht="16" customHeight="1" x14ac:dyDescent="0.25">
      <c r="B249" s="206">
        <v>239</v>
      </c>
      <c r="C249" s="206"/>
      <c r="D249" s="207"/>
      <c r="E249" s="206"/>
      <c r="F249" s="206"/>
      <c r="G249" s="207"/>
      <c r="H249" s="207"/>
      <c r="I249" s="225" t="e">
        <f>VLOOKUP(K249,'W5_IGFMAS vs PATA'!A:J,10,0)</f>
        <v>#N/A</v>
      </c>
      <c r="J249" s="225" t="e">
        <f>VLOOKUP(K249,'W5_IGFMAS vs PATA'!A:J,4,0)</f>
        <v>#N/A</v>
      </c>
      <c r="K249" s="241"/>
      <c r="L249" s="225" t="e">
        <f>VLOOKUP(K249,'W5_IGFMAS vs PATA'!A:J,3,0)</f>
        <v>#N/A</v>
      </c>
      <c r="M249" s="206">
        <v>1</v>
      </c>
      <c r="N249" s="226" t="e">
        <f>VLOOKUP(K249,'W5_IGFMAS vs PATA'!A:J,8,0)</f>
        <v>#N/A</v>
      </c>
      <c r="O249" s="222"/>
      <c r="P249" s="209"/>
      <c r="Q249" s="207"/>
      <c r="R249" s="225"/>
    </row>
    <row r="250" spans="2:18" ht="16" customHeight="1" x14ac:dyDescent="0.25">
      <c r="B250" s="206">
        <v>240</v>
      </c>
      <c r="C250" s="206"/>
      <c r="D250" s="207"/>
      <c r="E250" s="206"/>
      <c r="F250" s="206"/>
      <c r="G250" s="207"/>
      <c r="H250" s="207"/>
      <c r="I250" s="225" t="e">
        <f>VLOOKUP(K250,'W5_IGFMAS vs PATA'!A:J,10,0)</f>
        <v>#N/A</v>
      </c>
      <c r="J250" s="225" t="e">
        <f>VLOOKUP(K250,'W5_IGFMAS vs PATA'!A:J,4,0)</f>
        <v>#N/A</v>
      </c>
      <c r="K250" s="241"/>
      <c r="L250" s="225" t="e">
        <f>VLOOKUP(K250,'W5_IGFMAS vs PATA'!A:J,3,0)</f>
        <v>#N/A</v>
      </c>
      <c r="M250" s="206">
        <v>1</v>
      </c>
      <c r="N250" s="226" t="e">
        <f>VLOOKUP(K250,'W5_IGFMAS vs PATA'!A:J,8,0)</f>
        <v>#N/A</v>
      </c>
      <c r="O250" s="222"/>
      <c r="P250" s="209"/>
      <c r="Q250" s="207"/>
      <c r="R250" s="225"/>
    </row>
    <row r="251" spans="2:18" ht="16" customHeight="1" x14ac:dyDescent="0.25">
      <c r="B251" s="206">
        <v>241</v>
      </c>
      <c r="C251" s="206"/>
      <c r="D251" s="207"/>
      <c r="E251" s="206"/>
      <c r="F251" s="206"/>
      <c r="G251" s="207"/>
      <c r="H251" s="207"/>
      <c r="I251" s="225" t="e">
        <f>VLOOKUP(K251,'W5_IGFMAS vs PATA'!A:J,10,0)</f>
        <v>#N/A</v>
      </c>
      <c r="J251" s="225" t="e">
        <f>VLOOKUP(K251,'W5_IGFMAS vs PATA'!A:J,4,0)</f>
        <v>#N/A</v>
      </c>
      <c r="K251" s="241"/>
      <c r="L251" s="225" t="e">
        <f>VLOOKUP(K251,'W5_IGFMAS vs PATA'!A:J,3,0)</f>
        <v>#N/A</v>
      </c>
      <c r="M251" s="206">
        <v>1</v>
      </c>
      <c r="N251" s="226" t="e">
        <f>VLOOKUP(K251,'W5_IGFMAS vs PATA'!A:J,8,0)</f>
        <v>#N/A</v>
      </c>
      <c r="O251" s="222"/>
      <c r="P251" s="209"/>
      <c r="Q251" s="207"/>
      <c r="R251" s="225"/>
    </row>
    <row r="252" spans="2:18" ht="16" customHeight="1" x14ac:dyDescent="0.25">
      <c r="B252" s="206">
        <v>242</v>
      </c>
      <c r="C252" s="206"/>
      <c r="D252" s="207"/>
      <c r="E252" s="206"/>
      <c r="F252" s="206"/>
      <c r="G252" s="207"/>
      <c r="H252" s="207"/>
      <c r="I252" s="225" t="e">
        <f>VLOOKUP(K252,'W5_IGFMAS vs PATA'!A:J,10,0)</f>
        <v>#N/A</v>
      </c>
      <c r="J252" s="225" t="e">
        <f>VLOOKUP(K252,'W5_IGFMAS vs PATA'!A:J,4,0)</f>
        <v>#N/A</v>
      </c>
      <c r="K252" s="241"/>
      <c r="L252" s="225" t="e">
        <f>VLOOKUP(K252,'W5_IGFMAS vs PATA'!A:J,3,0)</f>
        <v>#N/A</v>
      </c>
      <c r="M252" s="206">
        <v>1</v>
      </c>
      <c r="N252" s="226" t="e">
        <f>VLOOKUP(K252,'W5_IGFMAS vs PATA'!A:J,8,0)</f>
        <v>#N/A</v>
      </c>
      <c r="O252" s="222"/>
      <c r="P252" s="209"/>
      <c r="Q252" s="207"/>
      <c r="R252" s="225"/>
    </row>
    <row r="253" spans="2:18" ht="16" customHeight="1" x14ac:dyDescent="0.25">
      <c r="B253" s="206">
        <v>243</v>
      </c>
      <c r="C253" s="206"/>
      <c r="D253" s="207"/>
      <c r="E253" s="206"/>
      <c r="F253" s="206"/>
      <c r="G253" s="207"/>
      <c r="H253" s="207"/>
      <c r="I253" s="225" t="e">
        <f>VLOOKUP(K253,'W5_IGFMAS vs PATA'!A:J,10,0)</f>
        <v>#N/A</v>
      </c>
      <c r="J253" s="225" t="e">
        <f>VLOOKUP(K253,'W5_IGFMAS vs PATA'!A:J,4,0)</f>
        <v>#N/A</v>
      </c>
      <c r="K253" s="241"/>
      <c r="L253" s="225" t="e">
        <f>VLOOKUP(K253,'W5_IGFMAS vs PATA'!A:J,3,0)</f>
        <v>#N/A</v>
      </c>
      <c r="M253" s="206">
        <v>1</v>
      </c>
      <c r="N253" s="226" t="e">
        <f>VLOOKUP(K253,'W5_IGFMAS vs PATA'!A:J,8,0)</f>
        <v>#N/A</v>
      </c>
      <c r="O253" s="222"/>
      <c r="P253" s="209"/>
      <c r="Q253" s="207"/>
      <c r="R253" s="225"/>
    </row>
    <row r="254" spans="2:18" ht="16" customHeight="1" x14ac:dyDescent="0.25">
      <c r="B254" s="206">
        <v>244</v>
      </c>
      <c r="C254" s="206"/>
      <c r="D254" s="207"/>
      <c r="E254" s="206"/>
      <c r="F254" s="206"/>
      <c r="G254" s="207"/>
      <c r="H254" s="207"/>
      <c r="I254" s="225" t="e">
        <f>VLOOKUP(K254,'W5_IGFMAS vs PATA'!A:J,10,0)</f>
        <v>#N/A</v>
      </c>
      <c r="J254" s="225" t="e">
        <f>VLOOKUP(K254,'W5_IGFMAS vs PATA'!A:J,4,0)</f>
        <v>#N/A</v>
      </c>
      <c r="K254" s="241"/>
      <c r="L254" s="225" t="e">
        <f>VLOOKUP(K254,'W5_IGFMAS vs PATA'!A:J,3,0)</f>
        <v>#N/A</v>
      </c>
      <c r="M254" s="206">
        <v>1</v>
      </c>
      <c r="N254" s="226" t="e">
        <f>VLOOKUP(K254,'W5_IGFMAS vs PATA'!A:J,8,0)</f>
        <v>#N/A</v>
      </c>
      <c r="O254" s="222"/>
      <c r="P254" s="209"/>
      <c r="Q254" s="207"/>
      <c r="R254" s="225"/>
    </row>
    <row r="255" spans="2:18" ht="16" customHeight="1" x14ac:dyDescent="0.25">
      <c r="B255" s="206">
        <v>245</v>
      </c>
      <c r="C255" s="206"/>
      <c r="D255" s="207"/>
      <c r="E255" s="206"/>
      <c r="F255" s="206"/>
      <c r="G255" s="207"/>
      <c r="H255" s="207"/>
      <c r="I255" s="225" t="e">
        <f>VLOOKUP(K255,'W5_IGFMAS vs PATA'!A:J,10,0)</f>
        <v>#N/A</v>
      </c>
      <c r="J255" s="225" t="e">
        <f>VLOOKUP(K255,'W5_IGFMAS vs PATA'!A:J,4,0)</f>
        <v>#N/A</v>
      </c>
      <c r="K255" s="241"/>
      <c r="L255" s="225" t="e">
        <f>VLOOKUP(K255,'W5_IGFMAS vs PATA'!A:J,3,0)</f>
        <v>#N/A</v>
      </c>
      <c r="M255" s="206">
        <v>1</v>
      </c>
      <c r="N255" s="226" t="e">
        <f>VLOOKUP(K255,'W5_IGFMAS vs PATA'!A:J,8,0)</f>
        <v>#N/A</v>
      </c>
      <c r="O255" s="222"/>
      <c r="P255" s="209"/>
      <c r="Q255" s="207"/>
      <c r="R255" s="225"/>
    </row>
    <row r="256" spans="2:18" ht="16" customHeight="1" x14ac:dyDescent="0.25">
      <c r="B256" s="206">
        <v>246</v>
      </c>
      <c r="C256" s="206"/>
      <c r="D256" s="207"/>
      <c r="E256" s="206"/>
      <c r="F256" s="206"/>
      <c r="G256" s="207"/>
      <c r="H256" s="207"/>
      <c r="I256" s="225" t="e">
        <f>VLOOKUP(K256,'W5_IGFMAS vs PATA'!A:J,10,0)</f>
        <v>#N/A</v>
      </c>
      <c r="J256" s="225" t="e">
        <f>VLOOKUP(K256,'W5_IGFMAS vs PATA'!A:J,4,0)</f>
        <v>#N/A</v>
      </c>
      <c r="K256" s="241"/>
      <c r="L256" s="225" t="e">
        <f>VLOOKUP(K256,'W5_IGFMAS vs PATA'!A:J,3,0)</f>
        <v>#N/A</v>
      </c>
      <c r="M256" s="206">
        <v>1</v>
      </c>
      <c r="N256" s="226" t="e">
        <f>VLOOKUP(K256,'W5_IGFMAS vs PATA'!A:J,8,0)</f>
        <v>#N/A</v>
      </c>
      <c r="O256" s="222"/>
      <c r="P256" s="209"/>
      <c r="Q256" s="207"/>
      <c r="R256" s="225"/>
    </row>
    <row r="257" spans="2:18" ht="16" customHeight="1" x14ac:dyDescent="0.25">
      <c r="B257" s="206">
        <v>247</v>
      </c>
      <c r="C257" s="206"/>
      <c r="D257" s="207"/>
      <c r="E257" s="206"/>
      <c r="F257" s="206"/>
      <c r="G257" s="207"/>
      <c r="H257" s="207"/>
      <c r="I257" s="225" t="e">
        <f>VLOOKUP(K257,'W5_IGFMAS vs PATA'!A:J,10,0)</f>
        <v>#N/A</v>
      </c>
      <c r="J257" s="225" t="e">
        <f>VLOOKUP(K257,'W5_IGFMAS vs PATA'!A:J,4,0)</f>
        <v>#N/A</v>
      </c>
      <c r="K257" s="241"/>
      <c r="L257" s="225" t="e">
        <f>VLOOKUP(K257,'W5_IGFMAS vs PATA'!A:J,3,0)</f>
        <v>#N/A</v>
      </c>
      <c r="M257" s="206">
        <v>1</v>
      </c>
      <c r="N257" s="226" t="e">
        <f>VLOOKUP(K257,'W5_IGFMAS vs PATA'!A:J,8,0)</f>
        <v>#N/A</v>
      </c>
      <c r="O257" s="222"/>
      <c r="P257" s="209"/>
      <c r="Q257" s="207"/>
      <c r="R257" s="225"/>
    </row>
    <row r="258" spans="2:18" ht="16" customHeight="1" x14ac:dyDescent="0.25">
      <c r="B258" s="206">
        <v>248</v>
      </c>
      <c r="C258" s="206"/>
      <c r="D258" s="207"/>
      <c r="E258" s="206"/>
      <c r="F258" s="206"/>
      <c r="G258" s="207"/>
      <c r="H258" s="207"/>
      <c r="I258" s="225" t="e">
        <f>VLOOKUP(K258,'W5_IGFMAS vs PATA'!A:J,10,0)</f>
        <v>#N/A</v>
      </c>
      <c r="J258" s="225" t="e">
        <f>VLOOKUP(K258,'W5_IGFMAS vs PATA'!A:J,4,0)</f>
        <v>#N/A</v>
      </c>
      <c r="K258" s="241"/>
      <c r="L258" s="225" t="e">
        <f>VLOOKUP(K258,'W5_IGFMAS vs PATA'!A:J,3,0)</f>
        <v>#N/A</v>
      </c>
      <c r="M258" s="206">
        <v>1</v>
      </c>
      <c r="N258" s="226" t="e">
        <f>VLOOKUP(K258,'W5_IGFMAS vs PATA'!A:J,8,0)</f>
        <v>#N/A</v>
      </c>
      <c r="O258" s="222"/>
      <c r="P258" s="209"/>
      <c r="Q258" s="207"/>
      <c r="R258" s="225"/>
    </row>
    <row r="259" spans="2:18" ht="16" customHeight="1" x14ac:dyDescent="0.25">
      <c r="B259" s="206">
        <v>249</v>
      </c>
      <c r="C259" s="206"/>
      <c r="D259" s="207"/>
      <c r="E259" s="206"/>
      <c r="F259" s="206"/>
      <c r="G259" s="207"/>
      <c r="H259" s="207"/>
      <c r="I259" s="225" t="e">
        <f>VLOOKUP(K259,'W5_IGFMAS vs PATA'!A:J,10,0)</f>
        <v>#N/A</v>
      </c>
      <c r="J259" s="225" t="e">
        <f>VLOOKUP(K259,'W5_IGFMAS vs PATA'!A:J,4,0)</f>
        <v>#N/A</v>
      </c>
      <c r="K259" s="241"/>
      <c r="L259" s="225" t="e">
        <f>VLOOKUP(K259,'W5_IGFMAS vs PATA'!A:J,3,0)</f>
        <v>#N/A</v>
      </c>
      <c r="M259" s="206">
        <v>1</v>
      </c>
      <c r="N259" s="226" t="e">
        <f>VLOOKUP(K259,'W5_IGFMAS vs PATA'!A:J,8,0)</f>
        <v>#N/A</v>
      </c>
      <c r="O259" s="222"/>
      <c r="P259" s="209"/>
      <c r="Q259" s="207"/>
      <c r="R259" s="225"/>
    </row>
    <row r="260" spans="2:18" ht="16" customHeight="1" x14ac:dyDescent="0.25">
      <c r="B260" s="206">
        <v>250</v>
      </c>
      <c r="C260" s="206"/>
      <c r="D260" s="207"/>
      <c r="E260" s="206"/>
      <c r="F260" s="206"/>
      <c r="G260" s="207"/>
      <c r="H260" s="207"/>
      <c r="I260" s="225" t="e">
        <f>VLOOKUP(K260,'W5_IGFMAS vs PATA'!A:J,10,0)</f>
        <v>#N/A</v>
      </c>
      <c r="J260" s="225" t="e">
        <f>VLOOKUP(K260,'W5_IGFMAS vs PATA'!A:J,4,0)</f>
        <v>#N/A</v>
      </c>
      <c r="K260" s="241"/>
      <c r="L260" s="225" t="e">
        <f>VLOOKUP(K260,'W5_IGFMAS vs PATA'!A:J,3,0)</f>
        <v>#N/A</v>
      </c>
      <c r="M260" s="206">
        <v>1</v>
      </c>
      <c r="N260" s="226" t="e">
        <f>VLOOKUP(K260,'W5_IGFMAS vs PATA'!A:J,8,0)</f>
        <v>#N/A</v>
      </c>
      <c r="O260" s="222"/>
      <c r="P260" s="209"/>
      <c r="Q260" s="207"/>
      <c r="R260" s="225"/>
    </row>
    <row r="261" spans="2:18" ht="16" customHeight="1" x14ac:dyDescent="0.25">
      <c r="B261" s="206">
        <v>251</v>
      </c>
      <c r="C261" s="206"/>
      <c r="D261" s="207"/>
      <c r="E261" s="206"/>
      <c r="F261" s="206"/>
      <c r="G261" s="207"/>
      <c r="H261" s="207"/>
      <c r="I261" s="225" t="e">
        <f>VLOOKUP(K261,'W5_IGFMAS vs PATA'!A:J,10,0)</f>
        <v>#N/A</v>
      </c>
      <c r="J261" s="225" t="e">
        <f>VLOOKUP(K261,'W5_IGFMAS vs PATA'!A:J,4,0)</f>
        <v>#N/A</v>
      </c>
      <c r="K261" s="241"/>
      <c r="L261" s="225" t="e">
        <f>VLOOKUP(K261,'W5_IGFMAS vs PATA'!A:J,3,0)</f>
        <v>#N/A</v>
      </c>
      <c r="M261" s="206">
        <v>1</v>
      </c>
      <c r="N261" s="226" t="e">
        <f>VLOOKUP(K261,'W5_IGFMAS vs PATA'!A:J,8,0)</f>
        <v>#N/A</v>
      </c>
      <c r="O261" s="222"/>
      <c r="P261" s="209"/>
      <c r="Q261" s="207"/>
      <c r="R261" s="225"/>
    </row>
    <row r="262" spans="2:18" ht="16" customHeight="1" x14ac:dyDescent="0.25">
      <c r="B262" s="206">
        <v>252</v>
      </c>
      <c r="C262" s="206"/>
      <c r="D262" s="207"/>
      <c r="E262" s="206"/>
      <c r="F262" s="206"/>
      <c r="G262" s="207"/>
      <c r="H262" s="207"/>
      <c r="I262" s="225" t="e">
        <f>VLOOKUP(K262,'W5_IGFMAS vs PATA'!A:J,10,0)</f>
        <v>#N/A</v>
      </c>
      <c r="J262" s="225" t="e">
        <f>VLOOKUP(K262,'W5_IGFMAS vs PATA'!A:J,4,0)</f>
        <v>#N/A</v>
      </c>
      <c r="K262" s="241"/>
      <c r="L262" s="225" t="e">
        <f>VLOOKUP(K262,'W5_IGFMAS vs PATA'!A:J,3,0)</f>
        <v>#N/A</v>
      </c>
      <c r="M262" s="206">
        <v>1</v>
      </c>
      <c r="N262" s="226" t="e">
        <f>VLOOKUP(K262,'W5_IGFMAS vs PATA'!A:J,8,0)</f>
        <v>#N/A</v>
      </c>
      <c r="O262" s="222"/>
      <c r="P262" s="209"/>
      <c r="Q262" s="207"/>
      <c r="R262" s="225"/>
    </row>
    <row r="263" spans="2:18" ht="16" customHeight="1" x14ac:dyDescent="0.25">
      <c r="B263" s="206">
        <v>253</v>
      </c>
      <c r="C263" s="206"/>
      <c r="D263" s="207"/>
      <c r="E263" s="206"/>
      <c r="F263" s="206"/>
      <c r="G263" s="207"/>
      <c r="H263" s="207"/>
      <c r="I263" s="225" t="e">
        <f>VLOOKUP(K263,'W5_IGFMAS vs PATA'!A:J,10,0)</f>
        <v>#N/A</v>
      </c>
      <c r="J263" s="225" t="e">
        <f>VLOOKUP(K263,'W5_IGFMAS vs PATA'!A:J,4,0)</f>
        <v>#N/A</v>
      </c>
      <c r="K263" s="241"/>
      <c r="L263" s="225" t="e">
        <f>VLOOKUP(K263,'W5_IGFMAS vs PATA'!A:J,3,0)</f>
        <v>#N/A</v>
      </c>
      <c r="M263" s="206">
        <v>1</v>
      </c>
      <c r="N263" s="226" t="e">
        <f>VLOOKUP(K263,'W5_IGFMAS vs PATA'!A:J,8,0)</f>
        <v>#N/A</v>
      </c>
      <c r="O263" s="222"/>
      <c r="P263" s="209"/>
      <c r="Q263" s="207"/>
      <c r="R263" s="225"/>
    </row>
    <row r="264" spans="2:18" ht="16" customHeight="1" x14ac:dyDescent="0.25">
      <c r="B264" s="206">
        <v>254</v>
      </c>
      <c r="C264" s="206"/>
      <c r="D264" s="207"/>
      <c r="E264" s="206"/>
      <c r="F264" s="206"/>
      <c r="G264" s="207"/>
      <c r="H264" s="207"/>
      <c r="I264" s="225" t="e">
        <f>VLOOKUP(K264,'W5_IGFMAS vs PATA'!A:J,10,0)</f>
        <v>#N/A</v>
      </c>
      <c r="J264" s="225" t="e">
        <f>VLOOKUP(K264,'W5_IGFMAS vs PATA'!A:J,4,0)</f>
        <v>#N/A</v>
      </c>
      <c r="K264" s="241"/>
      <c r="L264" s="225" t="e">
        <f>VLOOKUP(K264,'W5_IGFMAS vs PATA'!A:J,3,0)</f>
        <v>#N/A</v>
      </c>
      <c r="M264" s="206">
        <v>1</v>
      </c>
      <c r="N264" s="226" t="e">
        <f>VLOOKUP(K264,'W5_IGFMAS vs PATA'!A:J,8,0)</f>
        <v>#N/A</v>
      </c>
      <c r="O264" s="222"/>
      <c r="P264" s="209"/>
      <c r="Q264" s="207"/>
      <c r="R264" s="225"/>
    </row>
    <row r="265" spans="2:18" ht="16" customHeight="1" x14ac:dyDescent="0.25">
      <c r="B265" s="206">
        <v>255</v>
      </c>
      <c r="C265" s="206"/>
      <c r="D265" s="207"/>
      <c r="E265" s="206"/>
      <c r="F265" s="206"/>
      <c r="G265" s="207"/>
      <c r="H265" s="207"/>
      <c r="I265" s="225" t="e">
        <f>VLOOKUP(K265,'W5_IGFMAS vs PATA'!A:J,10,0)</f>
        <v>#N/A</v>
      </c>
      <c r="J265" s="225" t="e">
        <f>VLOOKUP(K265,'W5_IGFMAS vs PATA'!A:J,4,0)</f>
        <v>#N/A</v>
      </c>
      <c r="K265" s="241"/>
      <c r="L265" s="225" t="e">
        <f>VLOOKUP(K265,'W5_IGFMAS vs PATA'!A:J,3,0)</f>
        <v>#N/A</v>
      </c>
      <c r="M265" s="206">
        <v>1</v>
      </c>
      <c r="N265" s="226" t="e">
        <f>VLOOKUP(K265,'W5_IGFMAS vs PATA'!A:J,8,0)</f>
        <v>#N/A</v>
      </c>
      <c r="O265" s="222"/>
      <c r="P265" s="209"/>
      <c r="Q265" s="207"/>
      <c r="R265" s="225"/>
    </row>
    <row r="266" spans="2:18" ht="16" customHeight="1" x14ac:dyDescent="0.25">
      <c r="B266" s="206">
        <v>256</v>
      </c>
      <c r="C266" s="206"/>
      <c r="D266" s="207"/>
      <c r="E266" s="206"/>
      <c r="F266" s="206"/>
      <c r="G266" s="207"/>
      <c r="H266" s="207"/>
      <c r="I266" s="225" t="e">
        <f>VLOOKUP(K266,'W5_IGFMAS vs PATA'!A:J,10,0)</f>
        <v>#N/A</v>
      </c>
      <c r="J266" s="225" t="e">
        <f>VLOOKUP(K266,'W5_IGFMAS vs PATA'!A:J,4,0)</f>
        <v>#N/A</v>
      </c>
      <c r="K266" s="241"/>
      <c r="L266" s="225" t="e">
        <f>VLOOKUP(K266,'W5_IGFMAS vs PATA'!A:J,3,0)</f>
        <v>#N/A</v>
      </c>
      <c r="M266" s="206">
        <v>1</v>
      </c>
      <c r="N266" s="226" t="e">
        <f>VLOOKUP(K266,'W5_IGFMAS vs PATA'!A:J,8,0)</f>
        <v>#N/A</v>
      </c>
      <c r="O266" s="222"/>
      <c r="P266" s="209"/>
      <c r="Q266" s="207"/>
      <c r="R266" s="225"/>
    </row>
    <row r="267" spans="2:18" ht="16" customHeight="1" x14ac:dyDescent="0.25">
      <c r="B267" s="206">
        <v>257</v>
      </c>
      <c r="C267" s="206"/>
      <c r="D267" s="207"/>
      <c r="E267" s="206"/>
      <c r="F267" s="206"/>
      <c r="G267" s="207"/>
      <c r="H267" s="207"/>
      <c r="I267" s="225" t="e">
        <f>VLOOKUP(K267,'W5_IGFMAS vs PATA'!A:J,10,0)</f>
        <v>#N/A</v>
      </c>
      <c r="J267" s="225" t="e">
        <f>VLOOKUP(K267,'W5_IGFMAS vs PATA'!A:J,4,0)</f>
        <v>#N/A</v>
      </c>
      <c r="K267" s="241"/>
      <c r="L267" s="225" t="e">
        <f>VLOOKUP(K267,'W5_IGFMAS vs PATA'!A:J,3,0)</f>
        <v>#N/A</v>
      </c>
      <c r="M267" s="206">
        <v>1</v>
      </c>
      <c r="N267" s="226" t="e">
        <f>VLOOKUP(K267,'W5_IGFMAS vs PATA'!A:J,8,0)</f>
        <v>#N/A</v>
      </c>
      <c r="O267" s="222"/>
      <c r="P267" s="209"/>
      <c r="Q267" s="207"/>
      <c r="R267" s="225"/>
    </row>
    <row r="268" spans="2:18" ht="16" customHeight="1" x14ac:dyDescent="0.25">
      <c r="B268" s="206">
        <v>258</v>
      </c>
      <c r="C268" s="206"/>
      <c r="D268" s="207"/>
      <c r="E268" s="206"/>
      <c r="F268" s="206"/>
      <c r="G268" s="207"/>
      <c r="H268" s="207"/>
      <c r="I268" s="225" t="e">
        <f>VLOOKUP(K268,'W5_IGFMAS vs PATA'!A:J,10,0)</f>
        <v>#N/A</v>
      </c>
      <c r="J268" s="225" t="e">
        <f>VLOOKUP(K268,'W5_IGFMAS vs PATA'!A:J,4,0)</f>
        <v>#N/A</v>
      </c>
      <c r="K268" s="241"/>
      <c r="L268" s="225" t="e">
        <f>VLOOKUP(K268,'W5_IGFMAS vs PATA'!A:J,3,0)</f>
        <v>#N/A</v>
      </c>
      <c r="M268" s="206">
        <v>1</v>
      </c>
      <c r="N268" s="226" t="e">
        <f>VLOOKUP(K268,'W5_IGFMAS vs PATA'!A:J,8,0)</f>
        <v>#N/A</v>
      </c>
      <c r="O268" s="222"/>
      <c r="P268" s="209"/>
      <c r="Q268" s="207"/>
      <c r="R268" s="225"/>
    </row>
    <row r="269" spans="2:18" ht="16" customHeight="1" x14ac:dyDescent="0.25">
      <c r="B269" s="206">
        <v>259</v>
      </c>
      <c r="C269" s="206"/>
      <c r="D269" s="207"/>
      <c r="E269" s="206"/>
      <c r="F269" s="206"/>
      <c r="G269" s="207"/>
      <c r="H269" s="207"/>
      <c r="I269" s="225" t="e">
        <f>VLOOKUP(K269,'W5_IGFMAS vs PATA'!A:J,10,0)</f>
        <v>#N/A</v>
      </c>
      <c r="J269" s="225" t="e">
        <f>VLOOKUP(K269,'W5_IGFMAS vs PATA'!A:J,4,0)</f>
        <v>#N/A</v>
      </c>
      <c r="K269" s="241"/>
      <c r="L269" s="225" t="e">
        <f>VLOOKUP(K269,'W5_IGFMAS vs PATA'!A:J,3,0)</f>
        <v>#N/A</v>
      </c>
      <c r="M269" s="206">
        <v>1</v>
      </c>
      <c r="N269" s="226" t="e">
        <f>VLOOKUP(K269,'W5_IGFMAS vs PATA'!A:J,8,0)</f>
        <v>#N/A</v>
      </c>
      <c r="O269" s="222"/>
      <c r="P269" s="209"/>
      <c r="Q269" s="207"/>
      <c r="R269" s="225"/>
    </row>
    <row r="270" spans="2:18" ht="16" customHeight="1" x14ac:dyDescent="0.25">
      <c r="B270" s="206">
        <v>260</v>
      </c>
      <c r="C270" s="206"/>
      <c r="D270" s="207"/>
      <c r="E270" s="206"/>
      <c r="F270" s="206"/>
      <c r="G270" s="207"/>
      <c r="H270" s="207"/>
      <c r="I270" s="225" t="e">
        <f>VLOOKUP(K270,'W5_IGFMAS vs PATA'!A:J,10,0)</f>
        <v>#N/A</v>
      </c>
      <c r="J270" s="225" t="e">
        <f>VLOOKUP(K270,'W5_IGFMAS vs PATA'!A:J,4,0)</f>
        <v>#N/A</v>
      </c>
      <c r="K270" s="241"/>
      <c r="L270" s="225" t="e">
        <f>VLOOKUP(K270,'W5_IGFMAS vs PATA'!A:J,3,0)</f>
        <v>#N/A</v>
      </c>
      <c r="M270" s="206">
        <v>1</v>
      </c>
      <c r="N270" s="226" t="e">
        <f>VLOOKUP(K270,'W5_IGFMAS vs PATA'!A:J,8,0)</f>
        <v>#N/A</v>
      </c>
      <c r="O270" s="222"/>
      <c r="P270" s="209"/>
      <c r="Q270" s="207"/>
      <c r="R270" s="225"/>
    </row>
    <row r="271" spans="2:18" ht="16" customHeight="1" x14ac:dyDescent="0.25">
      <c r="B271" s="206">
        <v>261</v>
      </c>
      <c r="C271" s="206"/>
      <c r="D271" s="207"/>
      <c r="E271" s="206"/>
      <c r="F271" s="206"/>
      <c r="G271" s="207"/>
      <c r="H271" s="207"/>
      <c r="I271" s="225" t="e">
        <f>VLOOKUP(K271,'W5_IGFMAS vs PATA'!A:J,10,0)</f>
        <v>#N/A</v>
      </c>
      <c r="J271" s="225" t="e">
        <f>VLOOKUP(K271,'W5_IGFMAS vs PATA'!A:J,4,0)</f>
        <v>#N/A</v>
      </c>
      <c r="K271" s="241"/>
      <c r="L271" s="225" t="e">
        <f>VLOOKUP(K271,'W5_IGFMAS vs PATA'!A:J,3,0)</f>
        <v>#N/A</v>
      </c>
      <c r="M271" s="206">
        <v>1</v>
      </c>
      <c r="N271" s="226" t="e">
        <f>VLOOKUP(K271,'W5_IGFMAS vs PATA'!A:J,8,0)</f>
        <v>#N/A</v>
      </c>
      <c r="O271" s="222"/>
      <c r="P271" s="209"/>
      <c r="Q271" s="207"/>
      <c r="R271" s="225"/>
    </row>
    <row r="272" spans="2:18" ht="16" customHeight="1" x14ac:dyDescent="0.25">
      <c r="B272" s="206">
        <v>262</v>
      </c>
      <c r="C272" s="206"/>
      <c r="D272" s="207"/>
      <c r="E272" s="206"/>
      <c r="F272" s="206"/>
      <c r="G272" s="207"/>
      <c r="H272" s="207"/>
      <c r="I272" s="225" t="e">
        <f>VLOOKUP(K272,'W5_IGFMAS vs PATA'!A:J,10,0)</f>
        <v>#N/A</v>
      </c>
      <c r="J272" s="225" t="e">
        <f>VLOOKUP(K272,'W5_IGFMAS vs PATA'!A:J,4,0)</f>
        <v>#N/A</v>
      </c>
      <c r="K272" s="241"/>
      <c r="L272" s="225" t="e">
        <f>VLOOKUP(K272,'W5_IGFMAS vs PATA'!A:J,3,0)</f>
        <v>#N/A</v>
      </c>
      <c r="M272" s="206">
        <v>1</v>
      </c>
      <c r="N272" s="226" t="e">
        <f>VLOOKUP(K272,'W5_IGFMAS vs PATA'!A:J,8,0)</f>
        <v>#N/A</v>
      </c>
      <c r="O272" s="222"/>
      <c r="P272" s="209"/>
      <c r="Q272" s="207"/>
      <c r="R272" s="225"/>
    </row>
    <row r="273" spans="2:18" ht="16" customHeight="1" x14ac:dyDescent="0.25">
      <c r="B273" s="206">
        <v>263</v>
      </c>
      <c r="C273" s="206"/>
      <c r="D273" s="207"/>
      <c r="E273" s="206"/>
      <c r="F273" s="206"/>
      <c r="G273" s="207"/>
      <c r="H273" s="207"/>
      <c r="I273" s="225" t="e">
        <f>VLOOKUP(K273,'W5_IGFMAS vs PATA'!A:J,10,0)</f>
        <v>#N/A</v>
      </c>
      <c r="J273" s="225" t="e">
        <f>VLOOKUP(K273,'W5_IGFMAS vs PATA'!A:J,4,0)</f>
        <v>#N/A</v>
      </c>
      <c r="K273" s="241"/>
      <c r="L273" s="225" t="e">
        <f>VLOOKUP(K273,'W5_IGFMAS vs PATA'!A:J,3,0)</f>
        <v>#N/A</v>
      </c>
      <c r="M273" s="206">
        <v>1</v>
      </c>
      <c r="N273" s="226" t="e">
        <f>VLOOKUP(K273,'W5_IGFMAS vs PATA'!A:J,8,0)</f>
        <v>#N/A</v>
      </c>
      <c r="O273" s="222"/>
      <c r="P273" s="209"/>
      <c r="Q273" s="207"/>
      <c r="R273" s="225"/>
    </row>
    <row r="274" spans="2:18" ht="16" customHeight="1" x14ac:dyDescent="0.25">
      <c r="B274" s="206">
        <v>264</v>
      </c>
      <c r="C274" s="206"/>
      <c r="D274" s="207"/>
      <c r="E274" s="206"/>
      <c r="F274" s="206"/>
      <c r="G274" s="207"/>
      <c r="H274" s="207"/>
      <c r="I274" s="225" t="e">
        <f>VLOOKUP(K274,'W5_IGFMAS vs PATA'!A:J,10,0)</f>
        <v>#N/A</v>
      </c>
      <c r="J274" s="225" t="e">
        <f>VLOOKUP(K274,'W5_IGFMAS vs PATA'!A:J,4,0)</f>
        <v>#N/A</v>
      </c>
      <c r="K274" s="241"/>
      <c r="L274" s="225" t="e">
        <f>VLOOKUP(K274,'W5_IGFMAS vs PATA'!A:J,3,0)</f>
        <v>#N/A</v>
      </c>
      <c r="M274" s="206">
        <v>1</v>
      </c>
      <c r="N274" s="226" t="e">
        <f>VLOOKUP(K274,'W5_IGFMAS vs PATA'!A:J,8,0)</f>
        <v>#N/A</v>
      </c>
      <c r="O274" s="222"/>
      <c r="P274" s="209"/>
      <c r="Q274" s="207"/>
      <c r="R274" s="225"/>
    </row>
    <row r="275" spans="2:18" ht="16" customHeight="1" x14ac:dyDescent="0.25">
      <c r="B275" s="206">
        <v>265</v>
      </c>
      <c r="C275" s="206"/>
      <c r="D275" s="207"/>
      <c r="E275" s="206"/>
      <c r="F275" s="206"/>
      <c r="G275" s="207"/>
      <c r="H275" s="207"/>
      <c r="I275" s="225" t="e">
        <f>VLOOKUP(K275,'W5_IGFMAS vs PATA'!A:J,10,0)</f>
        <v>#N/A</v>
      </c>
      <c r="J275" s="225" t="e">
        <f>VLOOKUP(K275,'W5_IGFMAS vs PATA'!A:J,4,0)</f>
        <v>#N/A</v>
      </c>
      <c r="K275" s="241"/>
      <c r="L275" s="225" t="e">
        <f>VLOOKUP(K275,'W5_IGFMAS vs PATA'!A:J,3,0)</f>
        <v>#N/A</v>
      </c>
      <c r="M275" s="206">
        <v>1</v>
      </c>
      <c r="N275" s="226" t="e">
        <f>VLOOKUP(K275,'W5_IGFMAS vs PATA'!A:J,8,0)</f>
        <v>#N/A</v>
      </c>
      <c r="O275" s="222"/>
      <c r="P275" s="209"/>
      <c r="Q275" s="207"/>
      <c r="R275" s="225"/>
    </row>
    <row r="276" spans="2:18" ht="16" customHeight="1" x14ac:dyDescent="0.25">
      <c r="B276" s="206">
        <v>266</v>
      </c>
      <c r="C276" s="206"/>
      <c r="D276" s="207"/>
      <c r="E276" s="206"/>
      <c r="F276" s="206"/>
      <c r="G276" s="207"/>
      <c r="H276" s="207"/>
      <c r="I276" s="225" t="e">
        <f>VLOOKUP(K276,'W5_IGFMAS vs PATA'!A:J,10,0)</f>
        <v>#N/A</v>
      </c>
      <c r="J276" s="225" t="e">
        <f>VLOOKUP(K276,'W5_IGFMAS vs PATA'!A:J,4,0)</f>
        <v>#N/A</v>
      </c>
      <c r="K276" s="241"/>
      <c r="L276" s="225" t="e">
        <f>VLOOKUP(K276,'W5_IGFMAS vs PATA'!A:J,3,0)</f>
        <v>#N/A</v>
      </c>
      <c r="M276" s="206">
        <v>1</v>
      </c>
      <c r="N276" s="226" t="e">
        <f>VLOOKUP(K276,'W5_IGFMAS vs PATA'!A:J,8,0)</f>
        <v>#N/A</v>
      </c>
      <c r="O276" s="222"/>
      <c r="P276" s="209"/>
      <c r="Q276" s="207"/>
      <c r="R276" s="225"/>
    </row>
    <row r="277" spans="2:18" ht="16" customHeight="1" x14ac:dyDescent="0.25">
      <c r="B277" s="206">
        <v>267</v>
      </c>
      <c r="C277" s="206"/>
      <c r="D277" s="207"/>
      <c r="E277" s="206"/>
      <c r="F277" s="206"/>
      <c r="G277" s="207"/>
      <c r="H277" s="207"/>
      <c r="I277" s="225" t="e">
        <f>VLOOKUP(K277,'W5_IGFMAS vs PATA'!A:J,10,0)</f>
        <v>#N/A</v>
      </c>
      <c r="J277" s="225" t="e">
        <f>VLOOKUP(K277,'W5_IGFMAS vs PATA'!A:J,4,0)</f>
        <v>#N/A</v>
      </c>
      <c r="K277" s="241"/>
      <c r="L277" s="225" t="e">
        <f>VLOOKUP(K277,'W5_IGFMAS vs PATA'!A:J,3,0)</f>
        <v>#N/A</v>
      </c>
      <c r="M277" s="206">
        <v>1</v>
      </c>
      <c r="N277" s="226" t="e">
        <f>VLOOKUP(K277,'W5_IGFMAS vs PATA'!A:J,8,0)</f>
        <v>#N/A</v>
      </c>
      <c r="O277" s="222"/>
      <c r="P277" s="209"/>
      <c r="Q277" s="207"/>
      <c r="R277" s="225"/>
    </row>
    <row r="278" spans="2:18" ht="16" customHeight="1" x14ac:dyDescent="0.25">
      <c r="B278" s="206">
        <v>268</v>
      </c>
      <c r="C278" s="206"/>
      <c r="D278" s="207"/>
      <c r="E278" s="206"/>
      <c r="F278" s="206"/>
      <c r="G278" s="207"/>
      <c r="H278" s="207"/>
      <c r="I278" s="225" t="e">
        <f>VLOOKUP(K278,'W5_IGFMAS vs PATA'!A:J,10,0)</f>
        <v>#N/A</v>
      </c>
      <c r="J278" s="225" t="e">
        <f>VLOOKUP(K278,'W5_IGFMAS vs PATA'!A:J,4,0)</f>
        <v>#N/A</v>
      </c>
      <c r="K278" s="241"/>
      <c r="L278" s="225" t="e">
        <f>VLOOKUP(K278,'W5_IGFMAS vs PATA'!A:J,3,0)</f>
        <v>#N/A</v>
      </c>
      <c r="M278" s="206">
        <v>1</v>
      </c>
      <c r="N278" s="226" t="e">
        <f>VLOOKUP(K278,'W5_IGFMAS vs PATA'!A:J,8,0)</f>
        <v>#N/A</v>
      </c>
      <c r="O278" s="222"/>
      <c r="P278" s="209"/>
      <c r="Q278" s="207"/>
      <c r="R278" s="225"/>
    </row>
    <row r="279" spans="2:18" ht="16" customHeight="1" x14ac:dyDescent="0.25">
      <c r="B279" s="206">
        <v>269</v>
      </c>
      <c r="C279" s="206"/>
      <c r="D279" s="207"/>
      <c r="E279" s="206"/>
      <c r="F279" s="206"/>
      <c r="G279" s="207"/>
      <c r="H279" s="207"/>
      <c r="I279" s="225" t="e">
        <f>VLOOKUP(K279,'W5_IGFMAS vs PATA'!A:J,10,0)</f>
        <v>#N/A</v>
      </c>
      <c r="J279" s="225" t="e">
        <f>VLOOKUP(K279,'W5_IGFMAS vs PATA'!A:J,4,0)</f>
        <v>#N/A</v>
      </c>
      <c r="K279" s="241"/>
      <c r="L279" s="225" t="e">
        <f>VLOOKUP(K279,'W5_IGFMAS vs PATA'!A:J,3,0)</f>
        <v>#N/A</v>
      </c>
      <c r="M279" s="206">
        <v>1</v>
      </c>
      <c r="N279" s="226" t="e">
        <f>VLOOKUP(K279,'W5_IGFMAS vs PATA'!A:J,8,0)</f>
        <v>#N/A</v>
      </c>
      <c r="O279" s="222"/>
      <c r="P279" s="209"/>
      <c r="Q279" s="207"/>
      <c r="R279" s="225"/>
    </row>
    <row r="280" spans="2:18" ht="16" customHeight="1" x14ac:dyDescent="0.25">
      <c r="B280" s="206">
        <v>270</v>
      </c>
      <c r="C280" s="206"/>
      <c r="D280" s="207"/>
      <c r="E280" s="206"/>
      <c r="F280" s="206"/>
      <c r="G280" s="207"/>
      <c r="H280" s="207"/>
      <c r="I280" s="225" t="e">
        <f>VLOOKUP(K280,'W5_IGFMAS vs PATA'!A:J,10,0)</f>
        <v>#N/A</v>
      </c>
      <c r="J280" s="225" t="e">
        <f>VLOOKUP(K280,'W5_IGFMAS vs PATA'!A:J,4,0)</f>
        <v>#N/A</v>
      </c>
      <c r="K280" s="241"/>
      <c r="L280" s="225" t="e">
        <f>VLOOKUP(K280,'W5_IGFMAS vs PATA'!A:J,3,0)</f>
        <v>#N/A</v>
      </c>
      <c r="M280" s="206">
        <v>1</v>
      </c>
      <c r="N280" s="226" t="e">
        <f>VLOOKUP(K280,'W5_IGFMAS vs PATA'!A:J,8,0)</f>
        <v>#N/A</v>
      </c>
      <c r="O280" s="222"/>
      <c r="P280" s="209"/>
      <c r="Q280" s="207"/>
      <c r="R280" s="225"/>
    </row>
    <row r="281" spans="2:18" ht="16" customHeight="1" x14ac:dyDescent="0.25">
      <c r="B281" s="206">
        <v>271</v>
      </c>
      <c r="C281" s="206"/>
      <c r="D281" s="207"/>
      <c r="E281" s="206"/>
      <c r="F281" s="206"/>
      <c r="G281" s="207"/>
      <c r="H281" s="207"/>
      <c r="I281" s="225" t="e">
        <f>VLOOKUP(K281,'W5_IGFMAS vs PATA'!A:J,10,0)</f>
        <v>#N/A</v>
      </c>
      <c r="J281" s="225" t="e">
        <f>VLOOKUP(K281,'W5_IGFMAS vs PATA'!A:J,4,0)</f>
        <v>#N/A</v>
      </c>
      <c r="K281" s="241"/>
      <c r="L281" s="225" t="e">
        <f>VLOOKUP(K281,'W5_IGFMAS vs PATA'!A:J,3,0)</f>
        <v>#N/A</v>
      </c>
      <c r="M281" s="206">
        <v>1</v>
      </c>
      <c r="N281" s="226" t="e">
        <f>VLOOKUP(K281,'W5_IGFMAS vs PATA'!A:J,8,0)</f>
        <v>#N/A</v>
      </c>
      <c r="O281" s="222"/>
      <c r="P281" s="209"/>
      <c r="Q281" s="207"/>
      <c r="R281" s="225"/>
    </row>
    <row r="282" spans="2:18" ht="16" customHeight="1" x14ac:dyDescent="0.25">
      <c r="B282" s="206">
        <v>272</v>
      </c>
      <c r="C282" s="206"/>
      <c r="D282" s="207"/>
      <c r="E282" s="206"/>
      <c r="F282" s="206"/>
      <c r="G282" s="207"/>
      <c r="H282" s="207"/>
      <c r="I282" s="225" t="e">
        <f>VLOOKUP(K282,'W5_IGFMAS vs PATA'!A:J,10,0)</f>
        <v>#N/A</v>
      </c>
      <c r="J282" s="225" t="e">
        <f>VLOOKUP(K282,'W5_IGFMAS vs PATA'!A:J,4,0)</f>
        <v>#N/A</v>
      </c>
      <c r="K282" s="241"/>
      <c r="L282" s="225" t="e">
        <f>VLOOKUP(K282,'W5_IGFMAS vs PATA'!A:J,3,0)</f>
        <v>#N/A</v>
      </c>
      <c r="M282" s="206">
        <v>1</v>
      </c>
      <c r="N282" s="226" t="e">
        <f>VLOOKUP(K282,'W5_IGFMAS vs PATA'!A:J,8,0)</f>
        <v>#N/A</v>
      </c>
      <c r="O282" s="222"/>
      <c r="P282" s="209"/>
      <c r="Q282" s="207"/>
      <c r="R282" s="225"/>
    </row>
    <row r="283" spans="2:18" ht="16" customHeight="1" x14ac:dyDescent="0.25">
      <c r="B283" s="206">
        <v>273</v>
      </c>
      <c r="C283" s="206"/>
      <c r="D283" s="207"/>
      <c r="E283" s="206"/>
      <c r="F283" s="206"/>
      <c r="G283" s="207"/>
      <c r="H283" s="207"/>
      <c r="I283" s="225" t="e">
        <f>VLOOKUP(K283,'W5_IGFMAS vs PATA'!A:J,10,0)</f>
        <v>#N/A</v>
      </c>
      <c r="J283" s="225" t="e">
        <f>VLOOKUP(K283,'W5_IGFMAS vs PATA'!A:J,4,0)</f>
        <v>#N/A</v>
      </c>
      <c r="K283" s="241"/>
      <c r="L283" s="225" t="e">
        <f>VLOOKUP(K283,'W5_IGFMAS vs PATA'!A:J,3,0)</f>
        <v>#N/A</v>
      </c>
      <c r="M283" s="206">
        <v>1</v>
      </c>
      <c r="N283" s="226" t="e">
        <f>VLOOKUP(K283,'W5_IGFMAS vs PATA'!A:J,8,0)</f>
        <v>#N/A</v>
      </c>
      <c r="O283" s="222"/>
      <c r="P283" s="209"/>
      <c r="Q283" s="207"/>
      <c r="R283" s="225"/>
    </row>
    <row r="284" spans="2:18" ht="16" customHeight="1" x14ac:dyDescent="0.25">
      <c r="B284" s="206">
        <v>274</v>
      </c>
      <c r="C284" s="206"/>
      <c r="D284" s="207"/>
      <c r="E284" s="206"/>
      <c r="F284" s="206"/>
      <c r="G284" s="207"/>
      <c r="H284" s="207"/>
      <c r="I284" s="225" t="e">
        <f>VLOOKUP(K284,'W5_IGFMAS vs PATA'!A:J,10,0)</f>
        <v>#N/A</v>
      </c>
      <c r="J284" s="225" t="e">
        <f>VLOOKUP(K284,'W5_IGFMAS vs PATA'!A:J,4,0)</f>
        <v>#N/A</v>
      </c>
      <c r="K284" s="241"/>
      <c r="L284" s="225" t="e">
        <f>VLOOKUP(K284,'W5_IGFMAS vs PATA'!A:J,3,0)</f>
        <v>#N/A</v>
      </c>
      <c r="M284" s="206">
        <v>1</v>
      </c>
      <c r="N284" s="226" t="e">
        <f>VLOOKUP(K284,'W5_IGFMAS vs PATA'!A:J,8,0)</f>
        <v>#N/A</v>
      </c>
      <c r="O284" s="222"/>
      <c r="P284" s="209"/>
      <c r="Q284" s="207"/>
      <c r="R284" s="225"/>
    </row>
    <row r="285" spans="2:18" ht="16" customHeight="1" x14ac:dyDescent="0.25">
      <c r="B285" s="206">
        <v>275</v>
      </c>
      <c r="C285" s="206"/>
      <c r="D285" s="207"/>
      <c r="E285" s="206"/>
      <c r="F285" s="206"/>
      <c r="G285" s="207"/>
      <c r="H285" s="207"/>
      <c r="I285" s="225" t="e">
        <f>VLOOKUP(K285,'W5_IGFMAS vs PATA'!A:J,10,0)</f>
        <v>#N/A</v>
      </c>
      <c r="J285" s="225" t="e">
        <f>VLOOKUP(K285,'W5_IGFMAS vs PATA'!A:J,4,0)</f>
        <v>#N/A</v>
      </c>
      <c r="K285" s="241"/>
      <c r="L285" s="225" t="e">
        <f>VLOOKUP(K285,'W5_IGFMAS vs PATA'!A:J,3,0)</f>
        <v>#N/A</v>
      </c>
      <c r="M285" s="206">
        <v>1</v>
      </c>
      <c r="N285" s="226" t="e">
        <f>VLOOKUP(K285,'W5_IGFMAS vs PATA'!A:J,8,0)</f>
        <v>#N/A</v>
      </c>
      <c r="O285" s="222"/>
      <c r="P285" s="209"/>
      <c r="Q285" s="207"/>
      <c r="R285" s="225"/>
    </row>
    <row r="286" spans="2:18" ht="16" customHeight="1" x14ac:dyDescent="0.25">
      <c r="B286" s="206">
        <v>276</v>
      </c>
      <c r="C286" s="206"/>
      <c r="D286" s="207"/>
      <c r="E286" s="206"/>
      <c r="F286" s="206"/>
      <c r="G286" s="207"/>
      <c r="H286" s="207"/>
      <c r="I286" s="225" t="e">
        <f>VLOOKUP(K286,'W5_IGFMAS vs PATA'!A:J,10,0)</f>
        <v>#N/A</v>
      </c>
      <c r="J286" s="225" t="e">
        <f>VLOOKUP(K286,'W5_IGFMAS vs PATA'!A:J,4,0)</f>
        <v>#N/A</v>
      </c>
      <c r="K286" s="241"/>
      <c r="L286" s="225" t="e">
        <f>VLOOKUP(K286,'W5_IGFMAS vs PATA'!A:J,3,0)</f>
        <v>#N/A</v>
      </c>
      <c r="M286" s="206">
        <v>1</v>
      </c>
      <c r="N286" s="226" t="e">
        <f>VLOOKUP(K286,'W5_IGFMAS vs PATA'!A:J,8,0)</f>
        <v>#N/A</v>
      </c>
      <c r="O286" s="222"/>
      <c r="P286" s="209"/>
      <c r="Q286" s="207"/>
      <c r="R286" s="225"/>
    </row>
    <row r="287" spans="2:18" ht="16" customHeight="1" x14ac:dyDescent="0.25">
      <c r="B287" s="206">
        <v>277</v>
      </c>
      <c r="C287" s="206"/>
      <c r="D287" s="207"/>
      <c r="E287" s="206"/>
      <c r="F287" s="206"/>
      <c r="G287" s="207"/>
      <c r="H287" s="207"/>
      <c r="I287" s="225" t="e">
        <f>VLOOKUP(K287,'W5_IGFMAS vs PATA'!A:J,10,0)</f>
        <v>#N/A</v>
      </c>
      <c r="J287" s="225" t="e">
        <f>VLOOKUP(K287,'W5_IGFMAS vs PATA'!A:J,4,0)</f>
        <v>#N/A</v>
      </c>
      <c r="K287" s="241"/>
      <c r="L287" s="225" t="e">
        <f>VLOOKUP(K287,'W5_IGFMAS vs PATA'!A:J,3,0)</f>
        <v>#N/A</v>
      </c>
      <c r="M287" s="206">
        <v>1</v>
      </c>
      <c r="N287" s="226" t="e">
        <f>VLOOKUP(K287,'W5_IGFMAS vs PATA'!A:J,8,0)</f>
        <v>#N/A</v>
      </c>
      <c r="O287" s="222"/>
      <c r="P287" s="209"/>
      <c r="Q287" s="207"/>
      <c r="R287" s="225"/>
    </row>
    <row r="288" spans="2:18" ht="16" customHeight="1" x14ac:dyDescent="0.25">
      <c r="B288" s="206">
        <v>278</v>
      </c>
      <c r="C288" s="206"/>
      <c r="D288" s="207"/>
      <c r="E288" s="206"/>
      <c r="F288" s="206"/>
      <c r="G288" s="207"/>
      <c r="H288" s="207"/>
      <c r="I288" s="225" t="e">
        <f>VLOOKUP(K288,'W5_IGFMAS vs PATA'!A:J,10,0)</f>
        <v>#N/A</v>
      </c>
      <c r="J288" s="225" t="e">
        <f>VLOOKUP(K288,'W5_IGFMAS vs PATA'!A:J,4,0)</f>
        <v>#N/A</v>
      </c>
      <c r="K288" s="241"/>
      <c r="L288" s="225" t="e">
        <f>VLOOKUP(K288,'W5_IGFMAS vs PATA'!A:J,3,0)</f>
        <v>#N/A</v>
      </c>
      <c r="M288" s="206">
        <v>1</v>
      </c>
      <c r="N288" s="226" t="e">
        <f>VLOOKUP(K288,'W5_IGFMAS vs PATA'!A:J,8,0)</f>
        <v>#N/A</v>
      </c>
      <c r="O288" s="222"/>
      <c r="P288" s="209"/>
      <c r="Q288" s="207"/>
      <c r="R288" s="225"/>
    </row>
    <row r="289" spans="2:18" ht="16" customHeight="1" x14ac:dyDescent="0.25">
      <c r="B289" s="206">
        <v>279</v>
      </c>
      <c r="C289" s="206"/>
      <c r="D289" s="207"/>
      <c r="E289" s="206"/>
      <c r="F289" s="206"/>
      <c r="G289" s="207"/>
      <c r="H289" s="207"/>
      <c r="I289" s="225" t="e">
        <f>VLOOKUP(K289,'W5_IGFMAS vs PATA'!A:J,10,0)</f>
        <v>#N/A</v>
      </c>
      <c r="J289" s="225" t="e">
        <f>VLOOKUP(K289,'W5_IGFMAS vs PATA'!A:J,4,0)</f>
        <v>#N/A</v>
      </c>
      <c r="K289" s="241"/>
      <c r="L289" s="225" t="e">
        <f>VLOOKUP(K289,'W5_IGFMAS vs PATA'!A:J,3,0)</f>
        <v>#N/A</v>
      </c>
      <c r="M289" s="206">
        <v>1</v>
      </c>
      <c r="N289" s="226" t="e">
        <f>VLOOKUP(K289,'W5_IGFMAS vs PATA'!A:J,8,0)</f>
        <v>#N/A</v>
      </c>
      <c r="O289" s="222"/>
      <c r="P289" s="209"/>
      <c r="Q289" s="207"/>
      <c r="R289" s="225"/>
    </row>
    <row r="290" spans="2:18" ht="16" customHeight="1" x14ac:dyDescent="0.25">
      <c r="B290" s="206">
        <v>280</v>
      </c>
      <c r="C290" s="206"/>
      <c r="D290" s="207"/>
      <c r="E290" s="206"/>
      <c r="F290" s="206"/>
      <c r="G290" s="207"/>
      <c r="H290" s="207"/>
      <c r="I290" s="225" t="e">
        <f>VLOOKUP(K290,'W5_IGFMAS vs PATA'!A:J,10,0)</f>
        <v>#N/A</v>
      </c>
      <c r="J290" s="225" t="e">
        <f>VLOOKUP(K290,'W5_IGFMAS vs PATA'!A:J,4,0)</f>
        <v>#N/A</v>
      </c>
      <c r="K290" s="241"/>
      <c r="L290" s="225" t="e">
        <f>VLOOKUP(K290,'W5_IGFMAS vs PATA'!A:J,3,0)</f>
        <v>#N/A</v>
      </c>
      <c r="M290" s="206">
        <v>1</v>
      </c>
      <c r="N290" s="226" t="e">
        <f>VLOOKUP(K290,'W5_IGFMAS vs PATA'!A:J,8,0)</f>
        <v>#N/A</v>
      </c>
      <c r="O290" s="222"/>
      <c r="P290" s="209"/>
      <c r="Q290" s="207"/>
      <c r="R290" s="225"/>
    </row>
    <row r="291" spans="2:18" ht="16" customHeight="1" x14ac:dyDescent="0.25">
      <c r="B291" s="206">
        <v>281</v>
      </c>
      <c r="C291" s="206"/>
      <c r="D291" s="207"/>
      <c r="E291" s="206"/>
      <c r="F291" s="206"/>
      <c r="G291" s="207"/>
      <c r="H291" s="207"/>
      <c r="I291" s="225" t="e">
        <f>VLOOKUP(K291,'W5_IGFMAS vs PATA'!A:J,10,0)</f>
        <v>#N/A</v>
      </c>
      <c r="J291" s="225" t="e">
        <f>VLOOKUP(K291,'W5_IGFMAS vs PATA'!A:J,4,0)</f>
        <v>#N/A</v>
      </c>
      <c r="K291" s="241"/>
      <c r="L291" s="225" t="e">
        <f>VLOOKUP(K291,'W5_IGFMAS vs PATA'!A:J,3,0)</f>
        <v>#N/A</v>
      </c>
      <c r="M291" s="206">
        <v>1</v>
      </c>
      <c r="N291" s="226" t="e">
        <f>VLOOKUP(K291,'W5_IGFMAS vs PATA'!A:J,8,0)</f>
        <v>#N/A</v>
      </c>
      <c r="O291" s="222"/>
      <c r="P291" s="209"/>
      <c r="Q291" s="207"/>
      <c r="R291" s="225"/>
    </row>
    <row r="292" spans="2:18" ht="16" customHeight="1" x14ac:dyDescent="0.25">
      <c r="B292" s="206">
        <v>282</v>
      </c>
      <c r="C292" s="206"/>
      <c r="D292" s="207"/>
      <c r="E292" s="206"/>
      <c r="F292" s="206"/>
      <c r="G292" s="207"/>
      <c r="H292" s="207"/>
      <c r="I292" s="225" t="e">
        <f>VLOOKUP(K292,'W5_IGFMAS vs PATA'!A:J,10,0)</f>
        <v>#N/A</v>
      </c>
      <c r="J292" s="225" t="e">
        <f>VLOOKUP(K292,'W5_IGFMAS vs PATA'!A:J,4,0)</f>
        <v>#N/A</v>
      </c>
      <c r="K292" s="241"/>
      <c r="L292" s="225" t="e">
        <f>VLOOKUP(K292,'W5_IGFMAS vs PATA'!A:J,3,0)</f>
        <v>#N/A</v>
      </c>
      <c r="M292" s="206">
        <v>1</v>
      </c>
      <c r="N292" s="226" t="e">
        <f>VLOOKUP(K292,'W5_IGFMAS vs PATA'!A:J,8,0)</f>
        <v>#N/A</v>
      </c>
      <c r="O292" s="222"/>
      <c r="P292" s="209"/>
      <c r="Q292" s="207"/>
      <c r="R292" s="225"/>
    </row>
    <row r="293" spans="2:18" ht="16" customHeight="1" x14ac:dyDescent="0.25">
      <c r="B293" s="206">
        <v>283</v>
      </c>
      <c r="C293" s="206"/>
      <c r="D293" s="207"/>
      <c r="E293" s="206"/>
      <c r="F293" s="206"/>
      <c r="G293" s="207"/>
      <c r="H293" s="207"/>
      <c r="I293" s="225" t="e">
        <f>VLOOKUP(K293,'W5_IGFMAS vs PATA'!A:J,10,0)</f>
        <v>#N/A</v>
      </c>
      <c r="J293" s="225" t="e">
        <f>VLOOKUP(K293,'W5_IGFMAS vs PATA'!A:J,4,0)</f>
        <v>#N/A</v>
      </c>
      <c r="K293" s="241"/>
      <c r="L293" s="225" t="e">
        <f>VLOOKUP(K293,'W5_IGFMAS vs PATA'!A:J,3,0)</f>
        <v>#N/A</v>
      </c>
      <c r="M293" s="206">
        <v>1</v>
      </c>
      <c r="N293" s="226" t="e">
        <f>VLOOKUP(K293,'W5_IGFMAS vs PATA'!A:J,8,0)</f>
        <v>#N/A</v>
      </c>
      <c r="O293" s="222"/>
      <c r="P293" s="209"/>
      <c r="Q293" s="207"/>
      <c r="R293" s="225"/>
    </row>
    <row r="294" spans="2:18" ht="16" customHeight="1" x14ac:dyDescent="0.25">
      <c r="B294" s="206">
        <v>284</v>
      </c>
      <c r="C294" s="206"/>
      <c r="D294" s="207"/>
      <c r="E294" s="206"/>
      <c r="F294" s="206"/>
      <c r="G294" s="207"/>
      <c r="H294" s="207"/>
      <c r="I294" s="225" t="e">
        <f>VLOOKUP(K294,'W5_IGFMAS vs PATA'!A:J,10,0)</f>
        <v>#N/A</v>
      </c>
      <c r="J294" s="225" t="e">
        <f>VLOOKUP(K294,'W5_IGFMAS vs PATA'!A:J,4,0)</f>
        <v>#N/A</v>
      </c>
      <c r="K294" s="241"/>
      <c r="L294" s="225" t="e">
        <f>VLOOKUP(K294,'W5_IGFMAS vs PATA'!A:J,3,0)</f>
        <v>#N/A</v>
      </c>
      <c r="M294" s="206">
        <v>1</v>
      </c>
      <c r="N294" s="226" t="e">
        <f>VLOOKUP(K294,'W5_IGFMAS vs PATA'!A:J,8,0)</f>
        <v>#N/A</v>
      </c>
      <c r="O294" s="222"/>
      <c r="P294" s="209"/>
      <c r="Q294" s="207"/>
      <c r="R294" s="225"/>
    </row>
    <row r="295" spans="2:18" ht="16" customHeight="1" x14ac:dyDescent="0.25">
      <c r="B295" s="206">
        <v>285</v>
      </c>
      <c r="C295" s="206"/>
      <c r="D295" s="207"/>
      <c r="E295" s="206"/>
      <c r="F295" s="206"/>
      <c r="G295" s="207"/>
      <c r="H295" s="207"/>
      <c r="I295" s="225" t="e">
        <f>VLOOKUP(K295,'W5_IGFMAS vs PATA'!A:J,10,0)</f>
        <v>#N/A</v>
      </c>
      <c r="J295" s="225" t="e">
        <f>VLOOKUP(K295,'W5_IGFMAS vs PATA'!A:J,4,0)</f>
        <v>#N/A</v>
      </c>
      <c r="K295" s="241"/>
      <c r="L295" s="225" t="e">
        <f>VLOOKUP(K295,'W5_IGFMAS vs PATA'!A:J,3,0)</f>
        <v>#N/A</v>
      </c>
      <c r="M295" s="206">
        <v>1</v>
      </c>
      <c r="N295" s="226" t="e">
        <f>VLOOKUP(K295,'W5_IGFMAS vs PATA'!A:J,8,0)</f>
        <v>#N/A</v>
      </c>
      <c r="O295" s="222"/>
      <c r="P295" s="209"/>
      <c r="Q295" s="207"/>
      <c r="R295" s="225"/>
    </row>
    <row r="296" spans="2:18" ht="16" customHeight="1" x14ac:dyDescent="0.25">
      <c r="B296" s="206">
        <v>286</v>
      </c>
      <c r="C296" s="206"/>
      <c r="D296" s="207"/>
      <c r="E296" s="206"/>
      <c r="F296" s="206"/>
      <c r="G296" s="207"/>
      <c r="H296" s="207"/>
      <c r="I296" s="225" t="e">
        <f>VLOOKUP(K296,'W5_IGFMAS vs PATA'!A:J,10,0)</f>
        <v>#N/A</v>
      </c>
      <c r="J296" s="225" t="e">
        <f>VLOOKUP(K296,'W5_IGFMAS vs PATA'!A:J,4,0)</f>
        <v>#N/A</v>
      </c>
      <c r="K296" s="241"/>
      <c r="L296" s="225" t="e">
        <f>VLOOKUP(K296,'W5_IGFMAS vs PATA'!A:J,3,0)</f>
        <v>#N/A</v>
      </c>
      <c r="M296" s="206">
        <v>1</v>
      </c>
      <c r="N296" s="226" t="e">
        <f>VLOOKUP(K296,'W5_IGFMAS vs PATA'!A:J,8,0)</f>
        <v>#N/A</v>
      </c>
      <c r="O296" s="222"/>
      <c r="P296" s="209"/>
      <c r="Q296" s="207"/>
      <c r="R296" s="225"/>
    </row>
    <row r="297" spans="2:18" ht="16" customHeight="1" x14ac:dyDescent="0.25">
      <c r="B297" s="206">
        <v>287</v>
      </c>
      <c r="C297" s="206"/>
      <c r="D297" s="207"/>
      <c r="E297" s="206"/>
      <c r="F297" s="206"/>
      <c r="G297" s="207"/>
      <c r="H297" s="207"/>
      <c r="I297" s="225" t="e">
        <f>VLOOKUP(K297,'W5_IGFMAS vs PATA'!A:J,10,0)</f>
        <v>#N/A</v>
      </c>
      <c r="J297" s="225" t="e">
        <f>VLOOKUP(K297,'W5_IGFMAS vs PATA'!A:J,4,0)</f>
        <v>#N/A</v>
      </c>
      <c r="K297" s="241"/>
      <c r="L297" s="225" t="e">
        <f>VLOOKUP(K297,'W5_IGFMAS vs PATA'!A:J,3,0)</f>
        <v>#N/A</v>
      </c>
      <c r="M297" s="206">
        <v>1</v>
      </c>
      <c r="N297" s="226" t="e">
        <f>VLOOKUP(K297,'W5_IGFMAS vs PATA'!A:J,8,0)</f>
        <v>#N/A</v>
      </c>
      <c r="O297" s="222"/>
      <c r="P297" s="209"/>
      <c r="Q297" s="207"/>
      <c r="R297" s="225"/>
    </row>
    <row r="298" spans="2:18" ht="16" customHeight="1" x14ac:dyDescent="0.25">
      <c r="B298" s="206">
        <v>288</v>
      </c>
      <c r="C298" s="206"/>
      <c r="D298" s="207"/>
      <c r="E298" s="206"/>
      <c r="F298" s="206"/>
      <c r="G298" s="207"/>
      <c r="H298" s="207"/>
      <c r="I298" s="225" t="e">
        <f>VLOOKUP(K298,'W5_IGFMAS vs PATA'!A:J,10,0)</f>
        <v>#N/A</v>
      </c>
      <c r="J298" s="225" t="e">
        <f>VLOOKUP(K298,'W5_IGFMAS vs PATA'!A:J,4,0)</f>
        <v>#N/A</v>
      </c>
      <c r="K298" s="241"/>
      <c r="L298" s="225" t="e">
        <f>VLOOKUP(K298,'W5_IGFMAS vs PATA'!A:J,3,0)</f>
        <v>#N/A</v>
      </c>
      <c r="M298" s="206">
        <v>1</v>
      </c>
      <c r="N298" s="226" t="e">
        <f>VLOOKUP(K298,'W5_IGFMAS vs PATA'!A:J,8,0)</f>
        <v>#N/A</v>
      </c>
      <c r="O298" s="222"/>
      <c r="P298" s="209"/>
      <c r="Q298" s="207"/>
      <c r="R298" s="225"/>
    </row>
    <row r="299" spans="2:18" ht="16" customHeight="1" x14ac:dyDescent="0.25">
      <c r="B299" s="206">
        <v>289</v>
      </c>
      <c r="C299" s="206"/>
      <c r="D299" s="207"/>
      <c r="E299" s="206"/>
      <c r="F299" s="206"/>
      <c r="G299" s="207"/>
      <c r="H299" s="207"/>
      <c r="I299" s="225" t="e">
        <f>VLOOKUP(K299,'W5_IGFMAS vs PATA'!A:J,10,0)</f>
        <v>#N/A</v>
      </c>
      <c r="J299" s="225" t="e">
        <f>VLOOKUP(K299,'W5_IGFMAS vs PATA'!A:J,4,0)</f>
        <v>#N/A</v>
      </c>
      <c r="K299" s="241"/>
      <c r="L299" s="225" t="e">
        <f>VLOOKUP(K299,'W5_IGFMAS vs PATA'!A:J,3,0)</f>
        <v>#N/A</v>
      </c>
      <c r="M299" s="206">
        <v>1</v>
      </c>
      <c r="N299" s="226" t="e">
        <f>VLOOKUP(K299,'W5_IGFMAS vs PATA'!A:J,8,0)</f>
        <v>#N/A</v>
      </c>
      <c r="O299" s="222"/>
      <c r="P299" s="209"/>
      <c r="Q299" s="207"/>
      <c r="R299" s="225"/>
    </row>
    <row r="300" spans="2:18" ht="16" customHeight="1" x14ac:dyDescent="0.25">
      <c r="B300" s="206">
        <v>290</v>
      </c>
      <c r="C300" s="206"/>
      <c r="D300" s="207"/>
      <c r="E300" s="206"/>
      <c r="F300" s="206"/>
      <c r="G300" s="207"/>
      <c r="H300" s="207"/>
      <c r="I300" s="225" t="e">
        <f>VLOOKUP(K300,'W5_IGFMAS vs PATA'!A:J,10,0)</f>
        <v>#N/A</v>
      </c>
      <c r="J300" s="225" t="e">
        <f>VLOOKUP(K300,'W5_IGFMAS vs PATA'!A:J,4,0)</f>
        <v>#N/A</v>
      </c>
      <c r="K300" s="241"/>
      <c r="L300" s="225" t="e">
        <f>VLOOKUP(K300,'W5_IGFMAS vs PATA'!A:J,3,0)</f>
        <v>#N/A</v>
      </c>
      <c r="M300" s="206">
        <v>1</v>
      </c>
      <c r="N300" s="226" t="e">
        <f>VLOOKUP(K300,'W5_IGFMAS vs PATA'!A:J,8,0)</f>
        <v>#N/A</v>
      </c>
      <c r="O300" s="222"/>
      <c r="P300" s="209"/>
      <c r="Q300" s="207"/>
      <c r="R300" s="225"/>
    </row>
    <row r="301" spans="2:18" ht="16" customHeight="1" x14ac:dyDescent="0.25">
      <c r="B301" s="206">
        <v>291</v>
      </c>
      <c r="C301" s="206"/>
      <c r="D301" s="207"/>
      <c r="E301" s="206"/>
      <c r="F301" s="206"/>
      <c r="G301" s="207"/>
      <c r="H301" s="207"/>
      <c r="I301" s="225" t="e">
        <f>VLOOKUP(K301,'W5_IGFMAS vs PATA'!A:J,10,0)</f>
        <v>#N/A</v>
      </c>
      <c r="J301" s="225" t="e">
        <f>VLOOKUP(K301,'W5_IGFMAS vs PATA'!A:J,4,0)</f>
        <v>#N/A</v>
      </c>
      <c r="K301" s="241"/>
      <c r="L301" s="225" t="e">
        <f>VLOOKUP(K301,'W5_IGFMAS vs PATA'!A:J,3,0)</f>
        <v>#N/A</v>
      </c>
      <c r="M301" s="206">
        <v>1</v>
      </c>
      <c r="N301" s="226" t="e">
        <f>VLOOKUP(K301,'W5_IGFMAS vs PATA'!A:J,8,0)</f>
        <v>#N/A</v>
      </c>
      <c r="O301" s="222"/>
      <c r="P301" s="209"/>
      <c r="Q301" s="207"/>
      <c r="R301" s="225"/>
    </row>
    <row r="302" spans="2:18" ht="16" customHeight="1" x14ac:dyDescent="0.25">
      <c r="B302" s="206">
        <v>292</v>
      </c>
      <c r="C302" s="206"/>
      <c r="D302" s="207"/>
      <c r="E302" s="206"/>
      <c r="F302" s="206"/>
      <c r="G302" s="207"/>
      <c r="H302" s="207"/>
      <c r="I302" s="225" t="e">
        <f>VLOOKUP(K302,'W5_IGFMAS vs PATA'!A:J,10,0)</f>
        <v>#N/A</v>
      </c>
      <c r="J302" s="225" t="e">
        <f>VLOOKUP(K302,'W5_IGFMAS vs PATA'!A:J,4,0)</f>
        <v>#N/A</v>
      </c>
      <c r="K302" s="241"/>
      <c r="L302" s="225" t="e">
        <f>VLOOKUP(K302,'W5_IGFMAS vs PATA'!A:J,3,0)</f>
        <v>#N/A</v>
      </c>
      <c r="M302" s="206">
        <v>1</v>
      </c>
      <c r="N302" s="226" t="e">
        <f>VLOOKUP(K302,'W5_IGFMAS vs PATA'!A:J,8,0)</f>
        <v>#N/A</v>
      </c>
      <c r="O302" s="222"/>
      <c r="P302" s="209"/>
      <c r="Q302" s="207"/>
      <c r="R302" s="225"/>
    </row>
    <row r="303" spans="2:18" ht="16" customHeight="1" x14ac:dyDescent="0.25">
      <c r="B303" s="206">
        <v>293</v>
      </c>
      <c r="C303" s="206"/>
      <c r="D303" s="207"/>
      <c r="E303" s="206"/>
      <c r="F303" s="206"/>
      <c r="G303" s="207"/>
      <c r="H303" s="207"/>
      <c r="I303" s="225" t="e">
        <f>VLOOKUP(K303,'W5_IGFMAS vs PATA'!A:J,10,0)</f>
        <v>#N/A</v>
      </c>
      <c r="J303" s="225" t="e">
        <f>VLOOKUP(K303,'W5_IGFMAS vs PATA'!A:J,4,0)</f>
        <v>#N/A</v>
      </c>
      <c r="K303" s="241"/>
      <c r="L303" s="225" t="e">
        <f>VLOOKUP(K303,'W5_IGFMAS vs PATA'!A:J,3,0)</f>
        <v>#N/A</v>
      </c>
      <c r="M303" s="206">
        <v>1</v>
      </c>
      <c r="N303" s="226" t="e">
        <f>VLOOKUP(K303,'W5_IGFMAS vs PATA'!A:J,8,0)</f>
        <v>#N/A</v>
      </c>
      <c r="O303" s="222"/>
      <c r="P303" s="209"/>
      <c r="Q303" s="207"/>
      <c r="R303" s="225"/>
    </row>
    <row r="304" spans="2:18" ht="16" customHeight="1" x14ac:dyDescent="0.25">
      <c r="B304" s="206">
        <v>294</v>
      </c>
      <c r="C304" s="206"/>
      <c r="D304" s="207"/>
      <c r="E304" s="206"/>
      <c r="F304" s="206"/>
      <c r="G304" s="207"/>
      <c r="H304" s="207"/>
      <c r="I304" s="225" t="e">
        <f>VLOOKUP(K304,'W5_IGFMAS vs PATA'!A:J,10,0)</f>
        <v>#N/A</v>
      </c>
      <c r="J304" s="225" t="e">
        <f>VLOOKUP(K304,'W5_IGFMAS vs PATA'!A:J,4,0)</f>
        <v>#N/A</v>
      </c>
      <c r="K304" s="241"/>
      <c r="L304" s="225" t="e">
        <f>VLOOKUP(K304,'W5_IGFMAS vs PATA'!A:J,3,0)</f>
        <v>#N/A</v>
      </c>
      <c r="M304" s="206">
        <v>1</v>
      </c>
      <c r="N304" s="226" t="e">
        <f>VLOOKUP(K304,'W5_IGFMAS vs PATA'!A:J,8,0)</f>
        <v>#N/A</v>
      </c>
      <c r="O304" s="222"/>
      <c r="P304" s="209"/>
      <c r="Q304" s="207"/>
      <c r="R304" s="225"/>
    </row>
    <row r="305" spans="2:18" ht="16" customHeight="1" x14ac:dyDescent="0.25">
      <c r="B305" s="206">
        <v>295</v>
      </c>
      <c r="C305" s="206"/>
      <c r="D305" s="207"/>
      <c r="E305" s="206"/>
      <c r="F305" s="206"/>
      <c r="G305" s="207"/>
      <c r="H305" s="207"/>
      <c r="I305" s="225" t="e">
        <f>VLOOKUP(K305,'W5_IGFMAS vs PATA'!A:J,10,0)</f>
        <v>#N/A</v>
      </c>
      <c r="J305" s="225" t="e">
        <f>VLOOKUP(K305,'W5_IGFMAS vs PATA'!A:J,4,0)</f>
        <v>#N/A</v>
      </c>
      <c r="K305" s="241"/>
      <c r="L305" s="225" t="e">
        <f>VLOOKUP(K305,'W5_IGFMAS vs PATA'!A:J,3,0)</f>
        <v>#N/A</v>
      </c>
      <c r="M305" s="206">
        <v>1</v>
      </c>
      <c r="N305" s="226" t="e">
        <f>VLOOKUP(K305,'W5_IGFMAS vs PATA'!A:J,8,0)</f>
        <v>#N/A</v>
      </c>
      <c r="O305" s="222"/>
      <c r="P305" s="209"/>
      <c r="Q305" s="207"/>
      <c r="R305" s="225"/>
    </row>
    <row r="306" spans="2:18" ht="16" customHeight="1" x14ac:dyDescent="0.25">
      <c r="B306" s="206">
        <v>296</v>
      </c>
      <c r="C306" s="206"/>
      <c r="D306" s="207"/>
      <c r="E306" s="206"/>
      <c r="F306" s="206"/>
      <c r="G306" s="207"/>
      <c r="H306" s="207"/>
      <c r="I306" s="225" t="e">
        <f>VLOOKUP(K306,'W5_IGFMAS vs PATA'!A:J,10,0)</f>
        <v>#N/A</v>
      </c>
      <c r="J306" s="225" t="e">
        <f>VLOOKUP(K306,'W5_IGFMAS vs PATA'!A:J,4,0)</f>
        <v>#N/A</v>
      </c>
      <c r="K306" s="241"/>
      <c r="L306" s="225" t="e">
        <f>VLOOKUP(K306,'W5_IGFMAS vs PATA'!A:J,3,0)</f>
        <v>#N/A</v>
      </c>
      <c r="M306" s="206">
        <v>1</v>
      </c>
      <c r="N306" s="226" t="e">
        <f>VLOOKUP(K306,'W5_IGFMAS vs PATA'!A:J,8,0)</f>
        <v>#N/A</v>
      </c>
      <c r="O306" s="222"/>
      <c r="P306" s="209"/>
      <c r="Q306" s="207"/>
      <c r="R306" s="225"/>
    </row>
    <row r="307" spans="2:18" ht="16" customHeight="1" x14ac:dyDescent="0.25">
      <c r="B307" s="206">
        <v>297</v>
      </c>
      <c r="C307" s="206"/>
      <c r="D307" s="207"/>
      <c r="E307" s="206"/>
      <c r="F307" s="206"/>
      <c r="G307" s="207"/>
      <c r="H307" s="207"/>
      <c r="I307" s="225" t="e">
        <f>VLOOKUP(K307,'W5_IGFMAS vs PATA'!A:J,10,0)</f>
        <v>#N/A</v>
      </c>
      <c r="J307" s="225" t="e">
        <f>VLOOKUP(K307,'W5_IGFMAS vs PATA'!A:J,4,0)</f>
        <v>#N/A</v>
      </c>
      <c r="K307" s="241"/>
      <c r="L307" s="225" t="e">
        <f>VLOOKUP(K307,'W5_IGFMAS vs PATA'!A:J,3,0)</f>
        <v>#N/A</v>
      </c>
      <c r="M307" s="206">
        <v>1</v>
      </c>
      <c r="N307" s="226" t="e">
        <f>VLOOKUP(K307,'W5_IGFMAS vs PATA'!A:J,8,0)</f>
        <v>#N/A</v>
      </c>
      <c r="O307" s="222"/>
      <c r="P307" s="209"/>
      <c r="Q307" s="207"/>
      <c r="R307" s="225"/>
    </row>
    <row r="308" spans="2:18" ht="16" customHeight="1" x14ac:dyDescent="0.25">
      <c r="B308" s="206">
        <v>298</v>
      </c>
      <c r="C308" s="206"/>
      <c r="D308" s="207"/>
      <c r="E308" s="206"/>
      <c r="F308" s="206"/>
      <c r="G308" s="207"/>
      <c r="H308" s="207"/>
      <c r="I308" s="225" t="e">
        <f>VLOOKUP(K308,'W5_IGFMAS vs PATA'!A:J,10,0)</f>
        <v>#N/A</v>
      </c>
      <c r="J308" s="225" t="e">
        <f>VLOOKUP(K308,'W5_IGFMAS vs PATA'!A:J,4,0)</f>
        <v>#N/A</v>
      </c>
      <c r="K308" s="241"/>
      <c r="L308" s="225" t="e">
        <f>VLOOKUP(K308,'W5_IGFMAS vs PATA'!A:J,3,0)</f>
        <v>#N/A</v>
      </c>
      <c r="M308" s="206">
        <v>1</v>
      </c>
      <c r="N308" s="226" t="e">
        <f>VLOOKUP(K308,'W5_IGFMAS vs PATA'!A:J,8,0)</f>
        <v>#N/A</v>
      </c>
      <c r="O308" s="222"/>
      <c r="P308" s="209"/>
      <c r="Q308" s="207"/>
      <c r="R308" s="225"/>
    </row>
    <row r="309" spans="2:18" ht="16" customHeight="1" x14ac:dyDescent="0.25">
      <c r="B309" s="206">
        <v>299</v>
      </c>
      <c r="C309" s="206"/>
      <c r="D309" s="207"/>
      <c r="E309" s="206"/>
      <c r="F309" s="206"/>
      <c r="G309" s="207"/>
      <c r="H309" s="207"/>
      <c r="I309" s="225" t="e">
        <f>VLOOKUP(K309,'W5_IGFMAS vs PATA'!A:J,10,0)</f>
        <v>#N/A</v>
      </c>
      <c r="J309" s="225" t="e">
        <f>VLOOKUP(K309,'W5_IGFMAS vs PATA'!A:J,4,0)</f>
        <v>#N/A</v>
      </c>
      <c r="K309" s="241"/>
      <c r="L309" s="225" t="e">
        <f>VLOOKUP(K309,'W5_IGFMAS vs PATA'!A:J,3,0)</f>
        <v>#N/A</v>
      </c>
      <c r="M309" s="206">
        <v>1</v>
      </c>
      <c r="N309" s="226" t="e">
        <f>VLOOKUP(K309,'W5_IGFMAS vs PATA'!A:J,8,0)</f>
        <v>#N/A</v>
      </c>
      <c r="O309" s="222"/>
      <c r="P309" s="209"/>
      <c r="Q309" s="207"/>
      <c r="R309" s="225"/>
    </row>
    <row r="310" spans="2:18" ht="16" customHeight="1" x14ac:dyDescent="0.25">
      <c r="B310" s="206">
        <v>300</v>
      </c>
      <c r="C310" s="206"/>
      <c r="D310" s="207"/>
      <c r="E310" s="206"/>
      <c r="F310" s="206"/>
      <c r="G310" s="207"/>
      <c r="H310" s="207"/>
      <c r="I310" s="225" t="e">
        <f>VLOOKUP(K310,'W5_IGFMAS vs PATA'!A:J,10,0)</f>
        <v>#N/A</v>
      </c>
      <c r="J310" s="225" t="e">
        <f>VLOOKUP(K310,'W5_IGFMAS vs PATA'!A:J,4,0)</f>
        <v>#N/A</v>
      </c>
      <c r="K310" s="241"/>
      <c r="L310" s="225" t="e">
        <f>VLOOKUP(K310,'W5_IGFMAS vs PATA'!A:J,3,0)</f>
        <v>#N/A</v>
      </c>
      <c r="M310" s="206">
        <v>1</v>
      </c>
      <c r="N310" s="226" t="e">
        <f>VLOOKUP(K310,'W5_IGFMAS vs PATA'!A:J,8,0)</f>
        <v>#N/A</v>
      </c>
      <c r="O310" s="222"/>
      <c r="P310" s="209"/>
      <c r="Q310" s="207"/>
      <c r="R310" s="225"/>
    </row>
    <row r="311" spans="2:18" ht="16" customHeight="1" x14ac:dyDescent="0.25">
      <c r="B311" s="207"/>
      <c r="C311" s="206"/>
      <c r="D311" s="207"/>
      <c r="E311" s="206"/>
      <c r="F311" s="206"/>
      <c r="G311" s="207"/>
      <c r="H311" s="207"/>
      <c r="I311" s="225"/>
      <c r="J311" s="225"/>
      <c r="K311" s="228"/>
      <c r="L311" s="225"/>
      <c r="M311" s="206"/>
      <c r="N311" s="226"/>
      <c r="O311" s="222"/>
      <c r="P311" s="227"/>
      <c r="Q311" s="207"/>
      <c r="R311" s="225"/>
    </row>
    <row r="312" spans="2:18" ht="16" customHeight="1" x14ac:dyDescent="0.25">
      <c r="B312" s="207"/>
      <c r="C312" s="216" t="s">
        <v>48</v>
      </c>
      <c r="D312" s="216"/>
      <c r="E312" s="216"/>
      <c r="F312" s="216"/>
      <c r="G312" s="216"/>
      <c r="H312" s="216"/>
      <c r="I312" s="229"/>
      <c r="J312" s="229"/>
      <c r="K312" s="229"/>
      <c r="L312" s="229"/>
      <c r="M312" s="230">
        <f>SUM(M11:M310)</f>
        <v>300</v>
      </c>
      <c r="N312" s="32" t="e">
        <f>SUM(N11:N310)</f>
        <v>#N/A</v>
      </c>
      <c r="O312" s="229"/>
      <c r="P312" s="32"/>
      <c r="Q312" s="207"/>
      <c r="R312" s="207"/>
    </row>
    <row r="313" spans="2:18" ht="16" customHeight="1" x14ac:dyDescent="0.25">
      <c r="C313" s="15"/>
      <c r="D313" s="15"/>
      <c r="E313" s="15"/>
      <c r="F313" s="15"/>
      <c r="G313" s="15"/>
      <c r="H313" s="15"/>
      <c r="I313" s="18"/>
      <c r="J313" s="18"/>
      <c r="K313" s="18"/>
      <c r="L313" s="18"/>
      <c r="M313" s="231"/>
      <c r="N313" s="33"/>
      <c r="O313" s="18"/>
      <c r="P313" s="33"/>
    </row>
    <row r="314" spans="2:18" s="9" customFormat="1" ht="16" customHeight="1" x14ac:dyDescent="0.25">
      <c r="B314" s="27" t="s">
        <v>49</v>
      </c>
      <c r="C314" s="232"/>
      <c r="E314" s="232"/>
      <c r="F314" s="233"/>
      <c r="G314" s="233"/>
      <c r="H314" s="233"/>
      <c r="L314" s="11"/>
      <c r="M314" s="13"/>
      <c r="N314" s="28"/>
      <c r="P314" s="28"/>
    </row>
    <row r="315" spans="2:18" s="9" customFormat="1" ht="16" customHeight="1" x14ac:dyDescent="0.25">
      <c r="B315" s="27" t="s">
        <v>164</v>
      </c>
      <c r="C315" s="234"/>
      <c r="E315" s="234"/>
      <c r="F315" s="235"/>
      <c r="G315" s="233"/>
      <c r="H315" s="233"/>
      <c r="L315" s="11"/>
      <c r="M315" s="13"/>
      <c r="N315" s="28"/>
      <c r="P315" s="28"/>
    </row>
    <row r="316" spans="2:18" s="9" customFormat="1" ht="16" customHeight="1" x14ac:dyDescent="0.25">
      <c r="B316" s="12"/>
      <c r="C316" s="235"/>
      <c r="E316" s="235"/>
      <c r="F316" s="235"/>
      <c r="G316" s="233"/>
      <c r="H316" s="233"/>
      <c r="L316" s="11"/>
      <c r="M316" s="13"/>
      <c r="N316" s="28"/>
      <c r="P316" s="28"/>
    </row>
    <row r="317" spans="2:18" s="9" customFormat="1" ht="16" customHeight="1" x14ac:dyDescent="0.25">
      <c r="B317" s="14" t="s">
        <v>50</v>
      </c>
      <c r="C317" s="9" t="s">
        <v>51</v>
      </c>
      <c r="I317" s="15"/>
      <c r="J317" s="15"/>
      <c r="K317" s="15"/>
      <c r="L317" s="15"/>
      <c r="M317" s="13"/>
      <c r="N317" s="28"/>
      <c r="P317" s="28"/>
    </row>
    <row r="318" spans="2:18" s="9" customFormat="1" ht="16" customHeight="1" x14ac:dyDescent="0.25">
      <c r="B318" s="14" t="s">
        <v>50</v>
      </c>
      <c r="C318" s="233" t="s">
        <v>54</v>
      </c>
      <c r="E318" s="233"/>
      <c r="F318" s="233"/>
      <c r="G318" s="233"/>
      <c r="H318" s="233"/>
      <c r="I318" s="15"/>
      <c r="J318" s="15"/>
      <c r="K318" s="15"/>
      <c r="L318" s="15"/>
      <c r="M318" s="13"/>
      <c r="N318" s="28"/>
      <c r="P318" s="28"/>
    </row>
    <row r="319" spans="2:18" s="9" customFormat="1" ht="16" customHeight="1" x14ac:dyDescent="0.25">
      <c r="C319" s="10"/>
      <c r="D319" s="236"/>
      <c r="E319" s="236"/>
      <c r="F319" s="236"/>
      <c r="G319" s="236"/>
      <c r="H319" s="236"/>
      <c r="I319" s="10"/>
      <c r="J319" s="10"/>
      <c r="K319" s="10"/>
      <c r="L319" s="30"/>
      <c r="M319" s="13"/>
      <c r="N319" s="28"/>
      <c r="P319" s="28"/>
    </row>
    <row r="320" spans="2:18" s="9" customFormat="1" ht="16" customHeight="1" x14ac:dyDescent="0.25">
      <c r="C320" s="10"/>
      <c r="D320" s="236"/>
      <c r="E320" s="236"/>
      <c r="F320" s="236"/>
      <c r="G320" s="236"/>
      <c r="H320" s="236"/>
      <c r="I320" s="10"/>
      <c r="J320" s="10"/>
      <c r="K320" s="10"/>
      <c r="L320" s="30"/>
      <c r="M320" s="13"/>
      <c r="N320" s="28"/>
      <c r="P320" s="28"/>
    </row>
    <row r="321" spans="2:17" s="9" customFormat="1" ht="16" customHeight="1" x14ac:dyDescent="0.25">
      <c r="B321" s="31" t="s">
        <v>35</v>
      </c>
      <c r="D321" s="237"/>
      <c r="E321" s="233"/>
      <c r="G321" s="236"/>
      <c r="H321" s="233"/>
      <c r="I321" s="14"/>
      <c r="J321" s="237" t="s">
        <v>36</v>
      </c>
      <c r="L321" s="30"/>
      <c r="M321" s="13"/>
      <c r="N321" s="28"/>
      <c r="P321" s="28"/>
      <c r="Q321" s="31" t="s">
        <v>52</v>
      </c>
    </row>
    <row r="322" spans="2:17" s="9" customFormat="1" ht="16" customHeight="1" x14ac:dyDescent="0.25">
      <c r="B322" s="31"/>
      <c r="D322" s="237"/>
      <c r="E322" s="233"/>
      <c r="G322" s="236"/>
      <c r="H322" s="233"/>
      <c r="I322" s="14"/>
      <c r="J322" s="237"/>
      <c r="L322" s="30"/>
      <c r="M322" s="13"/>
      <c r="N322" s="28"/>
      <c r="P322" s="28"/>
      <c r="Q322" s="31"/>
    </row>
    <row r="323" spans="2:17" s="9" customFormat="1" ht="16" customHeight="1" x14ac:dyDescent="0.25">
      <c r="B323" s="10"/>
      <c r="D323" s="236"/>
      <c r="E323" s="233"/>
      <c r="G323" s="236"/>
      <c r="H323" s="233"/>
      <c r="I323" s="14"/>
      <c r="J323" s="236"/>
      <c r="L323" s="30"/>
      <c r="M323" s="13"/>
      <c r="N323" s="28"/>
      <c r="P323" s="28"/>
      <c r="Q323" s="10"/>
    </row>
    <row r="324" spans="2:17" s="9" customFormat="1" ht="16" customHeight="1" x14ac:dyDescent="0.25">
      <c r="B324" s="31" t="s">
        <v>53</v>
      </c>
      <c r="D324" s="237"/>
      <c r="E324" s="233"/>
      <c r="G324" s="236"/>
      <c r="H324" s="233"/>
      <c r="I324" s="31"/>
      <c r="J324" s="237" t="s">
        <v>53</v>
      </c>
      <c r="L324" s="30"/>
      <c r="M324" s="13"/>
      <c r="N324" s="28"/>
      <c r="P324" s="28"/>
      <c r="Q324" s="31" t="s">
        <v>53</v>
      </c>
    </row>
    <row r="325" spans="2:17" s="9" customFormat="1" ht="16" customHeight="1" x14ac:dyDescent="0.25">
      <c r="B325" s="31" t="s">
        <v>39</v>
      </c>
      <c r="D325" s="237"/>
      <c r="E325" s="233"/>
      <c r="G325" s="236"/>
      <c r="H325" s="233"/>
      <c r="I325" s="14"/>
      <c r="J325" s="237" t="s">
        <v>39</v>
      </c>
      <c r="L325" s="30"/>
      <c r="M325" s="13"/>
      <c r="N325" s="28"/>
      <c r="P325" s="28"/>
      <c r="Q325" s="31" t="s">
        <v>39</v>
      </c>
    </row>
    <row r="326" spans="2:17" s="9" customFormat="1" ht="16" customHeight="1" x14ac:dyDescent="0.25">
      <c r="B326" s="31" t="s">
        <v>40</v>
      </c>
      <c r="D326" s="237"/>
      <c r="E326" s="233"/>
      <c r="G326" s="236"/>
      <c r="H326" s="233"/>
      <c r="I326" s="14"/>
      <c r="J326" s="237" t="s">
        <v>40</v>
      </c>
      <c r="L326" s="30"/>
      <c r="M326" s="13"/>
      <c r="N326" s="28"/>
      <c r="P326" s="28"/>
      <c r="Q326" s="31" t="s">
        <v>40</v>
      </c>
    </row>
    <row r="327" spans="2:17" s="9" customFormat="1" ht="16" customHeight="1" x14ac:dyDescent="0.25">
      <c r="B327" s="31" t="s">
        <v>142</v>
      </c>
      <c r="D327" s="237"/>
      <c r="E327" s="233"/>
      <c r="G327" s="236"/>
      <c r="H327" s="233"/>
      <c r="I327" s="14"/>
      <c r="J327" s="237" t="s">
        <v>142</v>
      </c>
      <c r="L327" s="30"/>
      <c r="M327" s="13"/>
      <c r="N327" s="28"/>
      <c r="P327" s="28"/>
      <c r="Q327" s="10" t="s">
        <v>43</v>
      </c>
    </row>
    <row r="328" spans="2:17" s="9" customFormat="1" ht="16" customHeight="1" x14ac:dyDescent="0.25">
      <c r="B328" s="10" t="s">
        <v>43</v>
      </c>
      <c r="D328" s="236"/>
      <c r="E328" s="233"/>
      <c r="G328" s="236"/>
      <c r="H328" s="233"/>
      <c r="I328" s="14"/>
      <c r="J328" s="236" t="s">
        <v>43</v>
      </c>
      <c r="K328" s="10"/>
      <c r="L328" s="30"/>
      <c r="M328" s="13"/>
      <c r="N328" s="28"/>
      <c r="P328" s="28"/>
    </row>
    <row r="329" spans="2:17" s="9" customFormat="1" ht="16" customHeight="1" x14ac:dyDescent="0.25">
      <c r="I329" s="13"/>
      <c r="L329" s="11"/>
      <c r="M329" s="13"/>
      <c r="N329" s="28"/>
      <c r="P329" s="28"/>
    </row>
    <row r="330" spans="2:17" ht="16" customHeight="1" x14ac:dyDescent="0.25">
      <c r="I330" s="17"/>
    </row>
  </sheetData>
  <mergeCells count="18">
    <mergeCell ref="C9:H9"/>
    <mergeCell ref="M9:N9"/>
    <mergeCell ref="B8:H8"/>
    <mergeCell ref="B9:B10"/>
    <mergeCell ref="L9:L10"/>
    <mergeCell ref="J9:J10"/>
    <mergeCell ref="I9:I10"/>
    <mergeCell ref="K9:K10"/>
    <mergeCell ref="O8:R8"/>
    <mergeCell ref="O9:O10"/>
    <mergeCell ref="P9:P10"/>
    <mergeCell ref="Q9:Q10"/>
    <mergeCell ref="R9:R10"/>
    <mergeCell ref="B2:D2"/>
    <mergeCell ref="B3:D3"/>
    <mergeCell ref="B4:D4"/>
    <mergeCell ref="B5:R5"/>
    <mergeCell ref="B6:R6"/>
  </mergeCells>
  <pageMargins left="0.70866141732283472" right="0.70866141732283472" top="0.74803149606299213" bottom="0.74803149606299213" header="0.31496062992125984" footer="0.31496062992125984"/>
  <pageSetup scale="3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68E3299-8FC9-4843-8280-4CB8022BFF1E}">
          <x14:formula1>
            <xm:f>'LAMPIRAN B3-B-A1 (UPF PTJ)'!$D$31:$D$33</xm:f>
          </x14:formula1>
          <xm:sqref>P11:P310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/>
  </sheetPr>
  <dimension ref="A1:O52"/>
  <sheetViews>
    <sheetView showGridLines="0" zoomScale="60" zoomScaleNormal="60" workbookViewId="0"/>
  </sheetViews>
  <sheetFormatPr defaultColWidth="9.1796875" defaultRowHeight="17.5" x14ac:dyDescent="0.25"/>
  <cols>
    <col min="1" max="1" width="3.54296875" style="40" customWidth="1"/>
    <col min="2" max="2" width="9" style="40" customWidth="1"/>
    <col min="3" max="3" width="8.81640625" style="3" customWidth="1"/>
    <col min="4" max="4" width="13.1796875" style="4" customWidth="1"/>
    <col min="5" max="5" width="11.6328125" style="4" customWidth="1"/>
    <col min="6" max="6" width="7.453125" style="4" customWidth="1"/>
    <col min="7" max="7" width="9.26953125" style="4" customWidth="1"/>
    <col min="8" max="8" width="11" style="4" customWidth="1"/>
    <col min="9" max="9" width="24.36328125" style="4" customWidth="1"/>
    <col min="10" max="10" width="20.1796875" style="4" customWidth="1"/>
    <col min="11" max="11" width="11.26953125" style="5" customWidth="1"/>
    <col min="12" max="12" width="19.81640625" style="41" customWidth="1"/>
    <col min="13" max="13" width="22.54296875" style="40" bestFit="1" customWidth="1"/>
    <col min="14" max="14" width="9.1796875" style="40"/>
    <col min="15" max="15" width="10.7265625" style="40" bestFit="1" customWidth="1"/>
    <col min="16" max="16" width="13.1796875" style="40" bestFit="1" customWidth="1"/>
    <col min="17" max="16384" width="9.1796875" style="40"/>
  </cols>
  <sheetData>
    <row r="1" spans="1:13" ht="20" x14ac:dyDescent="0.25">
      <c r="M1" s="42" t="s">
        <v>140</v>
      </c>
    </row>
    <row r="2" spans="1:13" ht="20.149999999999999" customHeight="1" x14ac:dyDescent="0.25"/>
    <row r="3" spans="1:13" ht="23" x14ac:dyDescent="0.25">
      <c r="A3" s="321" t="s">
        <v>166</v>
      </c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</row>
    <row r="4" spans="1:13" ht="12" customHeight="1" x14ac:dyDescent="0.25"/>
    <row r="5" spans="1:13" x14ac:dyDescent="0.25">
      <c r="B5" s="3" t="s">
        <v>6</v>
      </c>
      <c r="G5" s="4" t="s">
        <v>1</v>
      </c>
      <c r="H5" s="322" t="s">
        <v>22</v>
      </c>
      <c r="I5" s="322"/>
      <c r="J5" s="322"/>
      <c r="K5" s="322"/>
    </row>
    <row r="6" spans="1:13" ht="9.65" customHeight="1" x14ac:dyDescent="0.25"/>
    <row r="7" spans="1:13" x14ac:dyDescent="0.25">
      <c r="B7" s="3" t="s">
        <v>0</v>
      </c>
      <c r="G7" s="4" t="s">
        <v>1</v>
      </c>
      <c r="H7" s="320" t="s">
        <v>21</v>
      </c>
      <c r="I7" s="320"/>
      <c r="J7" s="320"/>
      <c r="K7" s="320"/>
    </row>
    <row r="8" spans="1:13" s="43" customFormat="1" ht="18" x14ac:dyDescent="0.25">
      <c r="B8" s="3" t="s">
        <v>2</v>
      </c>
      <c r="D8" s="4"/>
      <c r="E8" s="6"/>
      <c r="F8" s="4"/>
      <c r="G8" s="4" t="s">
        <v>1</v>
      </c>
      <c r="H8" s="320" t="s">
        <v>21</v>
      </c>
      <c r="I8" s="320"/>
      <c r="J8" s="320"/>
      <c r="K8" s="320"/>
      <c r="L8" s="44"/>
    </row>
    <row r="9" spans="1:13" s="43" customFormat="1" ht="18" x14ac:dyDescent="0.25">
      <c r="B9" s="3" t="s">
        <v>3</v>
      </c>
      <c r="E9" s="6"/>
      <c r="F9" s="6"/>
      <c r="G9" s="6" t="s">
        <v>1</v>
      </c>
      <c r="H9" s="320" t="s">
        <v>21</v>
      </c>
      <c r="I9" s="320"/>
      <c r="J9" s="320"/>
      <c r="K9" s="320"/>
      <c r="L9" s="44"/>
    </row>
    <row r="10" spans="1:13" s="43" customFormat="1" ht="18" x14ac:dyDescent="0.25">
      <c r="B10" s="3" t="s">
        <v>4</v>
      </c>
      <c r="E10" s="6"/>
      <c r="F10" s="4"/>
      <c r="G10" s="4" t="s">
        <v>1</v>
      </c>
      <c r="H10" s="320" t="s">
        <v>21</v>
      </c>
      <c r="I10" s="320"/>
      <c r="J10" s="320"/>
      <c r="K10" s="320"/>
      <c r="L10" s="44"/>
    </row>
    <row r="11" spans="1:13" s="43" customFormat="1" ht="18" x14ac:dyDescent="0.25">
      <c r="B11" s="3" t="s">
        <v>23</v>
      </c>
      <c r="E11" s="6"/>
      <c r="F11" s="4"/>
      <c r="G11" s="4" t="s">
        <v>1</v>
      </c>
      <c r="H11" s="324" t="s">
        <v>139</v>
      </c>
      <c r="I11" s="324"/>
      <c r="J11" s="324"/>
      <c r="K11" s="324"/>
      <c r="L11" s="44"/>
    </row>
    <row r="12" spans="1:13" x14ac:dyDescent="0.25">
      <c r="B12" s="3" t="s">
        <v>7</v>
      </c>
      <c r="G12" s="4" t="s">
        <v>1</v>
      </c>
      <c r="H12" s="7" t="s">
        <v>19</v>
      </c>
    </row>
    <row r="13" spans="1:13" x14ac:dyDescent="0.25">
      <c r="G13" s="4" t="s">
        <v>1</v>
      </c>
      <c r="H13" s="7" t="s">
        <v>20</v>
      </c>
    </row>
    <row r="15" spans="1:13" ht="18.5" thickBot="1" x14ac:dyDescent="0.3">
      <c r="M15" s="45" t="s">
        <v>56</v>
      </c>
    </row>
    <row r="16" spans="1:13" ht="38.5" customHeight="1" thickBot="1" x14ac:dyDescent="0.3">
      <c r="B16" s="325" t="s">
        <v>93</v>
      </c>
      <c r="C16" s="326"/>
      <c r="D16" s="326"/>
      <c r="E16" s="326"/>
      <c r="F16" s="326"/>
      <c r="G16" s="326"/>
      <c r="H16" s="326"/>
      <c r="I16" s="326"/>
      <c r="J16" s="326"/>
      <c r="K16" s="326"/>
      <c r="L16" s="271" t="s">
        <v>67</v>
      </c>
      <c r="M16" s="272" t="s">
        <v>111</v>
      </c>
    </row>
    <row r="17" spans="2:15" x14ac:dyDescent="0.25">
      <c r="B17" s="327"/>
      <c r="C17" s="328"/>
      <c r="K17" s="4"/>
      <c r="L17" s="248"/>
      <c r="M17" s="244"/>
    </row>
    <row r="18" spans="2:15" x14ac:dyDescent="0.25">
      <c r="B18" s="47"/>
      <c r="C18" s="3" t="s">
        <v>25</v>
      </c>
      <c r="K18" s="4"/>
      <c r="L18" s="248">
        <f>W6_RESULT!J16</f>
        <v>300</v>
      </c>
      <c r="M18" s="259">
        <f>W6_RESULT!L16</f>
        <v>0</v>
      </c>
    </row>
    <row r="19" spans="2:15" x14ac:dyDescent="0.25">
      <c r="B19" s="48"/>
      <c r="C19" s="3" t="s">
        <v>26</v>
      </c>
      <c r="K19" s="4"/>
      <c r="L19" s="248"/>
      <c r="M19" s="245"/>
    </row>
    <row r="20" spans="2:15" ht="18" thickBot="1" x14ac:dyDescent="0.3">
      <c r="B20" s="52"/>
      <c r="C20" s="53"/>
      <c r="D20" s="54"/>
      <c r="E20" s="54"/>
      <c r="F20" s="54"/>
      <c r="G20" s="54"/>
      <c r="H20" s="54"/>
      <c r="I20" s="54"/>
      <c r="J20" s="54"/>
      <c r="K20" s="54"/>
      <c r="L20" s="250"/>
      <c r="M20" s="247"/>
    </row>
    <row r="21" spans="2:15" ht="18" x14ac:dyDescent="0.25">
      <c r="B21" s="49"/>
      <c r="C21" s="50" t="s">
        <v>11</v>
      </c>
      <c r="D21" s="46"/>
      <c r="E21" s="46"/>
      <c r="F21" s="46"/>
      <c r="G21" s="46"/>
      <c r="H21" s="46"/>
      <c r="I21" s="46"/>
      <c r="J21" s="46"/>
      <c r="K21" s="46"/>
      <c r="L21" s="251"/>
      <c r="M21" s="252"/>
    </row>
    <row r="22" spans="2:15" x14ac:dyDescent="0.25">
      <c r="B22" s="48"/>
      <c r="K22" s="4"/>
      <c r="L22" s="248"/>
      <c r="M22" s="245"/>
    </row>
    <row r="23" spans="2:15" ht="18" x14ac:dyDescent="0.25">
      <c r="B23" s="48"/>
      <c r="C23" s="243" t="s">
        <v>167</v>
      </c>
      <c r="K23" s="4"/>
      <c r="L23" s="248"/>
      <c r="M23" s="245"/>
    </row>
    <row r="24" spans="2:15" x14ac:dyDescent="0.25">
      <c r="B24" s="48"/>
      <c r="C24" s="3" t="s">
        <v>12</v>
      </c>
      <c r="D24" s="3" t="s">
        <v>27</v>
      </c>
      <c r="K24" s="4"/>
      <c r="L24" s="248">
        <v>0</v>
      </c>
      <c r="M24" s="255">
        <v>0</v>
      </c>
    </row>
    <row r="25" spans="2:15" x14ac:dyDescent="0.25">
      <c r="B25" s="48"/>
      <c r="C25" s="3" t="s">
        <v>28</v>
      </c>
      <c r="D25" s="3" t="s">
        <v>29</v>
      </c>
      <c r="K25" s="4"/>
      <c r="L25" s="248">
        <v>0</v>
      </c>
      <c r="M25" s="255">
        <v>0</v>
      </c>
      <c r="N25" s="4"/>
      <c r="O25" s="51"/>
    </row>
    <row r="26" spans="2:15" x14ac:dyDescent="0.25">
      <c r="B26" s="48"/>
      <c r="C26" s="3" t="s">
        <v>32</v>
      </c>
      <c r="D26" s="3" t="s">
        <v>91</v>
      </c>
      <c r="K26" s="4"/>
      <c r="L26" s="248">
        <v>0</v>
      </c>
      <c r="M26" s="255">
        <v>0</v>
      </c>
      <c r="N26" s="4"/>
      <c r="O26" s="51"/>
    </row>
    <row r="27" spans="2:15" ht="18" thickBot="1" x14ac:dyDescent="0.3">
      <c r="B27" s="52"/>
      <c r="C27" s="53"/>
      <c r="D27" s="54"/>
      <c r="E27" s="54"/>
      <c r="F27" s="54"/>
      <c r="G27" s="54"/>
      <c r="H27" s="54"/>
      <c r="I27" s="54"/>
      <c r="J27" s="54"/>
      <c r="K27" s="54"/>
      <c r="L27" s="250"/>
      <c r="M27" s="256"/>
    </row>
    <row r="28" spans="2:15" ht="18" x14ac:dyDescent="0.25">
      <c r="B28" s="49"/>
      <c r="C28" s="50" t="s">
        <v>13</v>
      </c>
      <c r="D28" s="46"/>
      <c r="E28" s="46"/>
      <c r="F28" s="46"/>
      <c r="G28" s="46"/>
      <c r="H28" s="46"/>
      <c r="I28" s="46"/>
      <c r="J28" s="46"/>
      <c r="K28" s="46"/>
      <c r="L28" s="251"/>
      <c r="M28" s="257"/>
    </row>
    <row r="29" spans="2:15" x14ac:dyDescent="0.25">
      <c r="B29" s="48"/>
      <c r="K29" s="4"/>
      <c r="L29" s="249"/>
      <c r="M29" s="258"/>
    </row>
    <row r="30" spans="2:15" ht="18" x14ac:dyDescent="0.25">
      <c r="B30" s="48"/>
      <c r="C30" s="243" t="s">
        <v>168</v>
      </c>
      <c r="K30" s="4"/>
      <c r="L30" s="249"/>
      <c r="M30" s="258"/>
    </row>
    <row r="31" spans="2:15" x14ac:dyDescent="0.25">
      <c r="B31" s="48"/>
      <c r="C31" s="3" t="s">
        <v>12</v>
      </c>
      <c r="D31" s="3" t="s">
        <v>30</v>
      </c>
      <c r="K31" s="4"/>
      <c r="L31" s="249">
        <v>0</v>
      </c>
      <c r="M31" s="258">
        <v>0</v>
      </c>
    </row>
    <row r="32" spans="2:15" x14ac:dyDescent="0.25">
      <c r="B32" s="48"/>
      <c r="C32" s="3" t="s">
        <v>28</v>
      </c>
      <c r="D32" s="3" t="s">
        <v>31</v>
      </c>
      <c r="K32" s="4"/>
      <c r="L32" s="249">
        <v>0</v>
      </c>
      <c r="M32" s="258">
        <v>0</v>
      </c>
    </row>
    <row r="33" spans="2:13" x14ac:dyDescent="0.25">
      <c r="B33" s="48"/>
      <c r="C33" s="3" t="s">
        <v>32</v>
      </c>
      <c r="D33" s="3" t="s">
        <v>91</v>
      </c>
      <c r="K33" s="4"/>
      <c r="L33" s="249">
        <v>0</v>
      </c>
      <c r="M33" s="258">
        <v>0</v>
      </c>
    </row>
    <row r="34" spans="2:13" x14ac:dyDescent="0.25">
      <c r="B34" s="48"/>
      <c r="D34" s="3"/>
      <c r="K34" s="4"/>
      <c r="L34" s="249"/>
      <c r="M34" s="246"/>
    </row>
    <row r="35" spans="2:13" ht="18" thickBot="1" x14ac:dyDescent="0.3">
      <c r="B35" s="52"/>
      <c r="C35" s="53"/>
      <c r="D35" s="54"/>
      <c r="E35" s="54"/>
      <c r="F35" s="54"/>
      <c r="G35" s="54"/>
      <c r="H35" s="54"/>
      <c r="I35" s="54"/>
      <c r="J35" s="54"/>
      <c r="K35" s="54"/>
      <c r="L35" s="250"/>
      <c r="M35" s="247"/>
    </row>
    <row r="36" spans="2:13" x14ac:dyDescent="0.25">
      <c r="B36" s="48"/>
      <c r="K36" s="4"/>
      <c r="L36" s="248"/>
      <c r="M36" s="245"/>
    </row>
    <row r="37" spans="2:13" x14ac:dyDescent="0.25">
      <c r="B37" s="48"/>
      <c r="C37" s="3" t="s">
        <v>33</v>
      </c>
      <c r="K37" s="4"/>
      <c r="L37" s="248">
        <f>L18+L24+L25+L26-L31-L32-L33</f>
        <v>300</v>
      </c>
      <c r="M37" s="55">
        <f>M18+M24+M25+M26-M31-M32-M33</f>
        <v>0</v>
      </c>
    </row>
    <row r="38" spans="2:13" x14ac:dyDescent="0.25">
      <c r="B38" s="48"/>
      <c r="C38" s="3" t="s">
        <v>26</v>
      </c>
      <c r="K38" s="4"/>
      <c r="L38" s="248"/>
      <c r="M38" s="245"/>
    </row>
    <row r="39" spans="2:13" ht="18" thickBot="1" x14ac:dyDescent="0.3">
      <c r="B39" s="52"/>
      <c r="C39" s="53"/>
      <c r="D39" s="54"/>
      <c r="E39" s="54"/>
      <c r="F39" s="54"/>
      <c r="G39" s="54"/>
      <c r="H39" s="54"/>
      <c r="I39" s="54"/>
      <c r="J39" s="54"/>
      <c r="K39" s="54"/>
      <c r="L39" s="250"/>
      <c r="M39" s="247"/>
    </row>
    <row r="40" spans="2:13" x14ac:dyDescent="0.25">
      <c r="K40" s="51"/>
    </row>
    <row r="41" spans="2:13" ht="54" customHeight="1" x14ac:dyDescent="0.25">
      <c r="B41" s="329" t="s">
        <v>34</v>
      </c>
      <c r="C41" s="329"/>
      <c r="D41" s="329"/>
      <c r="E41" s="329"/>
      <c r="F41" s="329"/>
      <c r="G41" s="329"/>
      <c r="H41" s="329"/>
      <c r="I41" s="329"/>
      <c r="J41" s="329"/>
      <c r="K41" s="329"/>
      <c r="L41" s="329"/>
      <c r="M41" s="329"/>
    </row>
    <row r="42" spans="2:13" ht="8.25" customHeight="1" x14ac:dyDescent="0.25">
      <c r="B42" s="323"/>
      <c r="C42" s="323"/>
      <c r="D42" s="323"/>
      <c r="E42" s="323"/>
      <c r="F42" s="323"/>
      <c r="G42" s="323"/>
      <c r="H42" s="323"/>
      <c r="I42" s="323"/>
      <c r="J42" s="323"/>
      <c r="K42" s="323"/>
      <c r="L42" s="323"/>
      <c r="M42" s="323"/>
    </row>
    <row r="44" spans="2:13" ht="18" x14ac:dyDescent="0.25">
      <c r="B44" s="56" t="s">
        <v>35</v>
      </c>
      <c r="C44" s="40"/>
      <c r="D44" s="56"/>
      <c r="E44" s="56"/>
      <c r="F44" s="40"/>
      <c r="G44" s="56" t="s">
        <v>36</v>
      </c>
      <c r="H44" s="40"/>
      <c r="I44" s="57"/>
      <c r="J44" s="56" t="s">
        <v>37</v>
      </c>
      <c r="K44" s="40"/>
    </row>
    <row r="45" spans="2:13" ht="18" x14ac:dyDescent="0.25">
      <c r="B45" s="56"/>
      <c r="C45" s="40"/>
      <c r="D45" s="56"/>
      <c r="E45" s="56"/>
      <c r="F45" s="40"/>
      <c r="G45" s="56"/>
      <c r="H45" s="40"/>
      <c r="I45" s="57"/>
      <c r="J45" s="56"/>
      <c r="K45" s="40"/>
    </row>
    <row r="46" spans="2:13" ht="18" x14ac:dyDescent="0.25">
      <c r="B46" s="58"/>
      <c r="C46" s="40"/>
      <c r="D46" s="58"/>
      <c r="E46" s="58"/>
      <c r="F46" s="40"/>
      <c r="G46" s="58"/>
      <c r="H46" s="40"/>
      <c r="I46" s="57"/>
      <c r="J46" s="58"/>
      <c r="K46" s="40"/>
    </row>
    <row r="47" spans="2:13" ht="18" x14ac:dyDescent="0.25">
      <c r="B47" s="56" t="s">
        <v>38</v>
      </c>
      <c r="C47" s="40"/>
      <c r="D47" s="56"/>
      <c r="E47" s="56"/>
      <c r="F47" s="40"/>
      <c r="G47" s="56" t="s">
        <v>38</v>
      </c>
      <c r="H47" s="40"/>
      <c r="I47" s="57"/>
      <c r="J47" s="56" t="s">
        <v>38</v>
      </c>
      <c r="K47" s="40"/>
    </row>
    <row r="48" spans="2:13" ht="18" x14ac:dyDescent="0.25">
      <c r="B48" s="56" t="s">
        <v>39</v>
      </c>
      <c r="C48" s="40"/>
      <c r="D48" s="56"/>
      <c r="E48" s="56"/>
      <c r="F48" s="40"/>
      <c r="G48" s="56" t="s">
        <v>39</v>
      </c>
      <c r="H48" s="40"/>
      <c r="I48" s="57"/>
      <c r="J48" s="56" t="s">
        <v>39</v>
      </c>
      <c r="K48" s="40"/>
    </row>
    <row r="49" spans="2:11" ht="18" x14ac:dyDescent="0.25">
      <c r="B49" s="56" t="s">
        <v>40</v>
      </c>
      <c r="C49" s="40"/>
      <c r="D49" s="56"/>
      <c r="E49" s="56"/>
      <c r="F49" s="40"/>
      <c r="G49" s="56" t="s">
        <v>40</v>
      </c>
      <c r="H49" s="40"/>
      <c r="I49" s="57"/>
      <c r="J49" s="56" t="s">
        <v>40</v>
      </c>
      <c r="K49" s="40"/>
    </row>
    <row r="50" spans="2:11" ht="18" x14ac:dyDescent="0.25">
      <c r="B50" s="56" t="s">
        <v>41</v>
      </c>
      <c r="C50" s="40" t="s">
        <v>141</v>
      </c>
      <c r="D50" s="56"/>
      <c r="E50" s="56"/>
      <c r="F50" s="40"/>
      <c r="G50" s="56" t="s">
        <v>42</v>
      </c>
      <c r="H50" s="40" t="s">
        <v>141</v>
      </c>
      <c r="I50" s="57"/>
      <c r="J50" s="58" t="s">
        <v>43</v>
      </c>
      <c r="K50" s="40"/>
    </row>
    <row r="51" spans="2:11" ht="18" x14ac:dyDescent="0.25">
      <c r="B51" s="58" t="s">
        <v>43</v>
      </c>
      <c r="C51" s="40"/>
      <c r="D51" s="58"/>
      <c r="E51" s="58"/>
      <c r="F51" s="40"/>
      <c r="G51" s="58" t="s">
        <v>43</v>
      </c>
      <c r="H51" s="40"/>
      <c r="I51" s="57"/>
      <c r="K51" s="40"/>
    </row>
    <row r="52" spans="2:11" ht="18" x14ac:dyDescent="0.25">
      <c r="B52" s="57"/>
      <c r="C52" s="58"/>
      <c r="D52" s="58"/>
      <c r="E52" s="58"/>
      <c r="F52" s="58"/>
      <c r="G52" s="58"/>
      <c r="H52" s="58"/>
      <c r="I52" s="8"/>
      <c r="J52" s="5"/>
      <c r="K52" s="40"/>
    </row>
  </sheetData>
  <mergeCells count="11">
    <mergeCell ref="B42:M42"/>
    <mergeCell ref="H11:K11"/>
    <mergeCell ref="B16:K16"/>
    <mergeCell ref="B17:C17"/>
    <mergeCell ref="B41:M41"/>
    <mergeCell ref="H10:K10"/>
    <mergeCell ref="A3:M3"/>
    <mergeCell ref="H5:K5"/>
    <mergeCell ref="H7:K7"/>
    <mergeCell ref="H8:K8"/>
    <mergeCell ref="H9:K9"/>
  </mergeCells>
  <pageMargins left="0.7" right="0.7" top="0.75" bottom="0.75" header="0.3" footer="0.3"/>
  <pageSetup paperSize="9" scale="40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10</vt:i4>
      </vt:variant>
    </vt:vector>
  </HeadingPairs>
  <TitlesOfParts>
    <vt:vector size="21" baseType="lpstr">
      <vt:lpstr>W1_LDI</vt:lpstr>
      <vt:lpstr>W2_LBA</vt:lpstr>
      <vt:lpstr>W3_PATA</vt:lpstr>
      <vt:lpstr>W4_PATA vs IGFMAS</vt:lpstr>
      <vt:lpstr>W5_IGFMAS vs PATA</vt:lpstr>
      <vt:lpstr>W6_RESULT</vt:lpstr>
      <vt:lpstr>LAMPIRAN B3-B-A2(i) ( UPF PTJ)</vt:lpstr>
      <vt:lpstr>LAMPIRAN B3-B-A2(ii) (UPF PTJ)</vt:lpstr>
      <vt:lpstr>LAMPIRAN B3-B-A1 (UPF PTJ)</vt:lpstr>
      <vt:lpstr>PIVOT_LBA</vt:lpstr>
      <vt:lpstr>LAMPIRAN B3-C-A1 (UKEW PTJ)</vt:lpstr>
      <vt:lpstr>'W4_PATA vs IGFMAS'!_FilterDatabase</vt:lpstr>
      <vt:lpstr>'LAMPIRAN B3-B-A1 (UPF PTJ)'!Print_Area</vt:lpstr>
      <vt:lpstr>'LAMPIRAN B3-C-A1 (UKEW PTJ)'!Print_Area</vt:lpstr>
      <vt:lpstr>'W4_PATA vs IGFMAS'!Print_Area</vt:lpstr>
      <vt:lpstr>'W5_IGFMAS vs PATA'!Print_Area</vt:lpstr>
      <vt:lpstr>W6_RESULT!Print_Area</vt:lpstr>
      <vt:lpstr>'LAMPIRAN B3-B-A2(i) ( UPF PTJ)'!Print_Titles</vt:lpstr>
      <vt:lpstr>'LAMPIRAN B3-B-A2(ii) (UPF PTJ)'!Print_Titles</vt:lpstr>
      <vt:lpstr>'W4_PATA vs IGFMAS'!Print_Titles</vt:lpstr>
      <vt:lpstr>'W5_IGFMAS vs PATA'!Print_Titles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WebAS</dc:creator>
  <cp:lastModifiedBy>User</cp:lastModifiedBy>
  <cp:revision>1</cp:revision>
  <cp:lastPrinted>2023-02-06T01:40:25Z</cp:lastPrinted>
  <dcterms:created xsi:type="dcterms:W3CDTF">2020-10-12T02:16:39Z</dcterms:created>
  <dcterms:modified xsi:type="dcterms:W3CDTF">2023-09-07T01:11:42Z</dcterms:modified>
</cp:coreProperties>
</file>